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\Desktop\ŠO 23.12.2021\Financijski plan 2022-2024\"/>
    </mc:Choice>
  </mc:AlternateContent>
  <bookViews>
    <workbookView xWindow="0" yWindow="0" windowWidth="20490" windowHeight="7650"/>
  </bookViews>
  <sheets>
    <sheet name="OPĆI DIO" sheetId="4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IZDATAKA'!$1:$1</definedName>
    <definedName name="_xlnm.Print_Area" localSheetId="0">'OPĆI DIO'!$A$2:$H$27</definedName>
    <definedName name="_xlnm.Print_Area" localSheetId="1">'PLAN PRIHODA'!$A$1:$K$43</definedName>
  </definedNames>
  <calcPr calcId="162913"/>
</workbook>
</file>

<file path=xl/calcChain.xml><?xml version="1.0" encoding="utf-8"?>
<calcChain xmlns="http://schemas.openxmlformats.org/spreadsheetml/2006/main">
  <c r="F10" i="4" l="1"/>
  <c r="G10" i="4"/>
  <c r="H10" i="4"/>
  <c r="I545" i="3"/>
  <c r="C545" i="3"/>
  <c r="I485" i="3"/>
  <c r="C485" i="3"/>
  <c r="F16" i="2" l="1"/>
  <c r="K63" i="3"/>
  <c r="C61" i="3"/>
  <c r="M61" i="3"/>
  <c r="L61" i="3"/>
  <c r="L52" i="3" s="1"/>
  <c r="L51" i="3" s="1"/>
  <c r="L63" i="3" s="1"/>
  <c r="K61" i="3"/>
  <c r="J61" i="3"/>
  <c r="I61" i="3"/>
  <c r="H61" i="3"/>
  <c r="G61" i="3"/>
  <c r="F61" i="3"/>
  <c r="E61" i="3"/>
  <c r="D61" i="3"/>
  <c r="C58" i="3"/>
  <c r="C52" i="3" s="1"/>
  <c r="C51" i="3" s="1"/>
  <c r="M58" i="3"/>
  <c r="L58" i="3"/>
  <c r="K58" i="3"/>
  <c r="J58" i="3"/>
  <c r="I58" i="3"/>
  <c r="H58" i="3"/>
  <c r="G58" i="3"/>
  <c r="G52" i="3" s="1"/>
  <c r="G51" i="3" s="1"/>
  <c r="F58" i="3"/>
  <c r="E58" i="3"/>
  <c r="D58" i="3"/>
  <c r="C57" i="3"/>
  <c r="C56" i="3"/>
  <c r="C55" i="3"/>
  <c r="C54" i="3"/>
  <c r="C53" i="3" s="1"/>
  <c r="M53" i="3"/>
  <c r="M52" i="3" s="1"/>
  <c r="M51" i="3" s="1"/>
  <c r="M63" i="3" s="1"/>
  <c r="L53" i="3"/>
  <c r="K53" i="3"/>
  <c r="J53" i="3"/>
  <c r="I53" i="3"/>
  <c r="H53" i="3"/>
  <c r="G53" i="3"/>
  <c r="F53" i="3"/>
  <c r="E53" i="3"/>
  <c r="D53" i="3"/>
  <c r="I52" i="3"/>
  <c r="I51" i="3" s="1"/>
  <c r="I63" i="3" s="1"/>
  <c r="C67" i="3"/>
  <c r="D67" i="3"/>
  <c r="E67" i="3"/>
  <c r="F67" i="3"/>
  <c r="H67" i="3"/>
  <c r="I67" i="3"/>
  <c r="J67" i="3"/>
  <c r="K67" i="3"/>
  <c r="L67" i="3"/>
  <c r="M67" i="3"/>
  <c r="C72" i="3"/>
  <c r="D72" i="3"/>
  <c r="E72" i="3"/>
  <c r="F72" i="3"/>
  <c r="H72" i="3"/>
  <c r="I72" i="3"/>
  <c r="J72" i="3"/>
  <c r="K72" i="3"/>
  <c r="L72" i="3"/>
  <c r="M72" i="3"/>
  <c r="C74" i="3"/>
  <c r="D74" i="3"/>
  <c r="E74" i="3"/>
  <c r="F74" i="3"/>
  <c r="H74" i="3"/>
  <c r="I74" i="3"/>
  <c r="J74" i="3"/>
  <c r="K74" i="3"/>
  <c r="L74" i="3"/>
  <c r="M74" i="3"/>
  <c r="I77" i="3"/>
  <c r="C78" i="3"/>
  <c r="D78" i="3"/>
  <c r="E78" i="3"/>
  <c r="F78" i="3"/>
  <c r="H78" i="3"/>
  <c r="H77" i="3" s="1"/>
  <c r="I78" i="3"/>
  <c r="J78" i="3"/>
  <c r="K78" i="3"/>
  <c r="L78" i="3"/>
  <c r="L77" i="3" s="1"/>
  <c r="M78" i="3"/>
  <c r="C83" i="3"/>
  <c r="D83" i="3"/>
  <c r="E83" i="3"/>
  <c r="F83" i="3"/>
  <c r="G83" i="3"/>
  <c r="H83" i="3"/>
  <c r="I83" i="3"/>
  <c r="J83" i="3"/>
  <c r="K83" i="3"/>
  <c r="L83" i="3"/>
  <c r="M83" i="3"/>
  <c r="D91" i="3"/>
  <c r="E91" i="3"/>
  <c r="F91" i="3"/>
  <c r="G91" i="3"/>
  <c r="H91" i="3"/>
  <c r="I91" i="3"/>
  <c r="J91" i="3"/>
  <c r="K91" i="3"/>
  <c r="L91" i="3"/>
  <c r="M91" i="3"/>
  <c r="D102" i="3"/>
  <c r="D101" i="3" s="1"/>
  <c r="E102" i="3"/>
  <c r="E101" i="3" s="1"/>
  <c r="F102" i="3"/>
  <c r="F101" i="3" s="1"/>
  <c r="G102" i="3"/>
  <c r="G101" i="3" s="1"/>
  <c r="H102" i="3"/>
  <c r="H101" i="3" s="1"/>
  <c r="I102" i="3"/>
  <c r="I101" i="3" s="1"/>
  <c r="J102" i="3"/>
  <c r="J101" i="3" s="1"/>
  <c r="K102" i="3"/>
  <c r="K101" i="3" s="1"/>
  <c r="L102" i="3"/>
  <c r="L101" i="3" s="1"/>
  <c r="M102" i="3"/>
  <c r="M101" i="3" s="1"/>
  <c r="D110" i="3"/>
  <c r="E110" i="3"/>
  <c r="F110" i="3"/>
  <c r="G110" i="3"/>
  <c r="H110" i="3"/>
  <c r="I110" i="3"/>
  <c r="J110" i="3"/>
  <c r="K110" i="3"/>
  <c r="L110" i="3"/>
  <c r="M110" i="3"/>
  <c r="C111" i="3"/>
  <c r="G21" i="4" s="1"/>
  <c r="C112" i="3"/>
  <c r="C113" i="3"/>
  <c r="C114" i="3"/>
  <c r="D115" i="3"/>
  <c r="E115" i="3"/>
  <c r="F115" i="3"/>
  <c r="G115" i="3"/>
  <c r="H115" i="3"/>
  <c r="I115" i="3"/>
  <c r="J115" i="3"/>
  <c r="K115" i="3"/>
  <c r="L115" i="3"/>
  <c r="M115" i="3"/>
  <c r="C116" i="3"/>
  <c r="C115" i="3" s="1"/>
  <c r="D117" i="3"/>
  <c r="E117" i="3"/>
  <c r="F117" i="3"/>
  <c r="G117" i="3"/>
  <c r="H117" i="3"/>
  <c r="I117" i="3"/>
  <c r="J117" i="3"/>
  <c r="K117" i="3"/>
  <c r="L117" i="3"/>
  <c r="M117" i="3"/>
  <c r="C118" i="3"/>
  <c r="C119" i="3"/>
  <c r="D121" i="3"/>
  <c r="E121" i="3"/>
  <c r="F121" i="3"/>
  <c r="G121" i="3"/>
  <c r="H121" i="3"/>
  <c r="I121" i="3"/>
  <c r="J121" i="3"/>
  <c r="K121" i="3"/>
  <c r="L121" i="3"/>
  <c r="M121" i="3"/>
  <c r="C123" i="3"/>
  <c r="C124" i="3"/>
  <c r="C125" i="3"/>
  <c r="D126" i="3"/>
  <c r="E126" i="3"/>
  <c r="F126" i="3"/>
  <c r="F167" i="3" s="1"/>
  <c r="G126" i="3"/>
  <c r="H126" i="3"/>
  <c r="I126" i="3"/>
  <c r="J126" i="3"/>
  <c r="K126" i="3"/>
  <c r="L126" i="3"/>
  <c r="M126" i="3"/>
  <c r="C129" i="3"/>
  <c r="C132" i="3"/>
  <c r="C133" i="3"/>
  <c r="D134" i="3"/>
  <c r="E134" i="3"/>
  <c r="F134" i="3"/>
  <c r="G134" i="3"/>
  <c r="H134" i="3"/>
  <c r="I134" i="3"/>
  <c r="J134" i="3"/>
  <c r="L134" i="3"/>
  <c r="M134" i="3"/>
  <c r="C135" i="3"/>
  <c r="C137" i="3"/>
  <c r="C138" i="3"/>
  <c r="C139" i="3"/>
  <c r="C140" i="3"/>
  <c r="C141" i="3"/>
  <c r="C142" i="3"/>
  <c r="D144" i="3"/>
  <c r="E144" i="3"/>
  <c r="F144" i="3"/>
  <c r="G144" i="3"/>
  <c r="H144" i="3"/>
  <c r="I144" i="3"/>
  <c r="J144" i="3"/>
  <c r="K144" i="3"/>
  <c r="L144" i="3"/>
  <c r="M144" i="3"/>
  <c r="C146" i="3"/>
  <c r="C147" i="3"/>
  <c r="C144" i="3" s="1"/>
  <c r="D150" i="3"/>
  <c r="D149" i="3" s="1"/>
  <c r="E150" i="3"/>
  <c r="E149" i="3" s="1"/>
  <c r="F150" i="3"/>
  <c r="F149" i="3" s="1"/>
  <c r="G150" i="3"/>
  <c r="G149" i="3" s="1"/>
  <c r="H150" i="3"/>
  <c r="H149" i="3" s="1"/>
  <c r="I150" i="3"/>
  <c r="I149" i="3" s="1"/>
  <c r="J150" i="3"/>
  <c r="J149" i="3" s="1"/>
  <c r="K150" i="3"/>
  <c r="K149" i="3" s="1"/>
  <c r="L150" i="3"/>
  <c r="L149" i="3" s="1"/>
  <c r="M150" i="3"/>
  <c r="M149" i="3" s="1"/>
  <c r="C151" i="3"/>
  <c r="C152" i="3"/>
  <c r="C153" i="3"/>
  <c r="C154" i="3"/>
  <c r="D157" i="3"/>
  <c r="E157" i="3"/>
  <c r="F157" i="3"/>
  <c r="G157" i="3"/>
  <c r="H157" i="3"/>
  <c r="I157" i="3"/>
  <c r="J157" i="3"/>
  <c r="K157" i="3"/>
  <c r="L157" i="3"/>
  <c r="M157" i="3"/>
  <c r="C158" i="3"/>
  <c r="C159" i="3"/>
  <c r="C160" i="3"/>
  <c r="C161" i="3"/>
  <c r="D162" i="3"/>
  <c r="E162" i="3"/>
  <c r="F162" i="3"/>
  <c r="G162" i="3"/>
  <c r="H162" i="3"/>
  <c r="I162" i="3"/>
  <c r="J162" i="3"/>
  <c r="K162" i="3"/>
  <c r="L162" i="3"/>
  <c r="M162" i="3"/>
  <c r="C164" i="3"/>
  <c r="C162" i="3" s="1"/>
  <c r="D165" i="3"/>
  <c r="E165" i="3"/>
  <c r="F165" i="3"/>
  <c r="G165" i="3"/>
  <c r="H165" i="3"/>
  <c r="I165" i="3"/>
  <c r="J165" i="3"/>
  <c r="K165" i="3"/>
  <c r="L165" i="3"/>
  <c r="M165" i="3"/>
  <c r="C166" i="3"/>
  <c r="C165" i="3" s="1"/>
  <c r="D171" i="3"/>
  <c r="D169" i="3" s="1"/>
  <c r="E171" i="3"/>
  <c r="F171" i="3"/>
  <c r="G171" i="3"/>
  <c r="H171" i="3"/>
  <c r="I171" i="3"/>
  <c r="J171" i="3"/>
  <c r="K171" i="3"/>
  <c r="L171" i="3"/>
  <c r="M171" i="3"/>
  <c r="C173" i="3"/>
  <c r="C174" i="3"/>
  <c r="C175" i="3"/>
  <c r="C176" i="3"/>
  <c r="D176" i="3"/>
  <c r="E176" i="3"/>
  <c r="F176" i="3"/>
  <c r="G176" i="3"/>
  <c r="H176" i="3"/>
  <c r="I176" i="3"/>
  <c r="J176" i="3"/>
  <c r="K176" i="3"/>
  <c r="L176" i="3"/>
  <c r="M176" i="3"/>
  <c r="C177" i="3"/>
  <c r="E178" i="3"/>
  <c r="F178" i="3"/>
  <c r="G178" i="3"/>
  <c r="H178" i="3"/>
  <c r="I178" i="3"/>
  <c r="J178" i="3"/>
  <c r="J169" i="3" s="1"/>
  <c r="K178" i="3"/>
  <c r="L178" i="3"/>
  <c r="L170" i="3" s="1"/>
  <c r="M178" i="3"/>
  <c r="C179" i="3"/>
  <c r="C178" i="3" s="1"/>
  <c r="D182" i="3"/>
  <c r="E182" i="3"/>
  <c r="F182" i="3"/>
  <c r="G182" i="3"/>
  <c r="H182" i="3"/>
  <c r="I182" i="3"/>
  <c r="J182" i="3"/>
  <c r="K182" i="3"/>
  <c r="L182" i="3"/>
  <c r="M182" i="3"/>
  <c r="C183" i="3"/>
  <c r="C184" i="3"/>
  <c r="C185" i="3"/>
  <c r="C186" i="3"/>
  <c r="D187" i="3"/>
  <c r="E187" i="3"/>
  <c r="F187" i="3"/>
  <c r="G187" i="3"/>
  <c r="H187" i="3"/>
  <c r="I187" i="3"/>
  <c r="J187" i="3"/>
  <c r="K187" i="3"/>
  <c r="L187" i="3"/>
  <c r="M187" i="3"/>
  <c r="C188" i="3"/>
  <c r="C189" i="3"/>
  <c r="C190" i="3"/>
  <c r="C191" i="3"/>
  <c r="C192" i="3"/>
  <c r="C193" i="3"/>
  <c r="C194" i="3"/>
  <c r="D195" i="3"/>
  <c r="E195" i="3"/>
  <c r="F195" i="3"/>
  <c r="G195" i="3"/>
  <c r="H195" i="3"/>
  <c r="I195" i="3"/>
  <c r="J195" i="3"/>
  <c r="K195" i="3"/>
  <c r="L195" i="3"/>
  <c r="M195" i="3"/>
  <c r="C196" i="3"/>
  <c r="C197" i="3"/>
  <c r="C198" i="3"/>
  <c r="C199" i="3"/>
  <c r="C200" i="3"/>
  <c r="C201" i="3"/>
  <c r="C202" i="3"/>
  <c r="C203" i="3"/>
  <c r="C204" i="3"/>
  <c r="D205" i="3"/>
  <c r="E205" i="3"/>
  <c r="F205" i="3"/>
  <c r="G205" i="3"/>
  <c r="H205" i="3"/>
  <c r="I205" i="3"/>
  <c r="J205" i="3"/>
  <c r="K205" i="3"/>
  <c r="L205" i="3"/>
  <c r="M205" i="3"/>
  <c r="C206" i="3"/>
  <c r="C207" i="3"/>
  <c r="C208" i="3"/>
  <c r="C209" i="3"/>
  <c r="D211" i="3"/>
  <c r="D210" i="3" s="1"/>
  <c r="E211" i="3"/>
  <c r="E210" i="3" s="1"/>
  <c r="F211" i="3"/>
  <c r="F210" i="3" s="1"/>
  <c r="G211" i="3"/>
  <c r="G210" i="3" s="1"/>
  <c r="H211" i="3"/>
  <c r="H210" i="3" s="1"/>
  <c r="I211" i="3"/>
  <c r="I210" i="3" s="1"/>
  <c r="J211" i="3"/>
  <c r="J210" i="3" s="1"/>
  <c r="K211" i="3"/>
  <c r="K210" i="3" s="1"/>
  <c r="L211" i="3"/>
  <c r="L210" i="3" s="1"/>
  <c r="M211" i="3"/>
  <c r="M210" i="3" s="1"/>
  <c r="C212" i="3"/>
  <c r="C213" i="3"/>
  <c r="C214" i="3"/>
  <c r="C215" i="3"/>
  <c r="D218" i="3"/>
  <c r="E218" i="3"/>
  <c r="F218" i="3"/>
  <c r="G218" i="3"/>
  <c r="H218" i="3"/>
  <c r="I218" i="3"/>
  <c r="J218" i="3"/>
  <c r="K218" i="3"/>
  <c r="L218" i="3"/>
  <c r="M218" i="3"/>
  <c r="C219" i="3"/>
  <c r="C220" i="3"/>
  <c r="C221" i="3"/>
  <c r="C222" i="3"/>
  <c r="D223" i="3"/>
  <c r="E223" i="3"/>
  <c r="F223" i="3"/>
  <c r="G223" i="3"/>
  <c r="H223" i="3"/>
  <c r="I223" i="3"/>
  <c r="J223" i="3"/>
  <c r="K223" i="3"/>
  <c r="L223" i="3"/>
  <c r="M223" i="3"/>
  <c r="C224" i="3"/>
  <c r="C225" i="3"/>
  <c r="D226" i="3"/>
  <c r="E226" i="3"/>
  <c r="F226" i="3"/>
  <c r="G226" i="3"/>
  <c r="H226" i="3"/>
  <c r="I226" i="3"/>
  <c r="J226" i="3"/>
  <c r="K226" i="3"/>
  <c r="L226" i="3"/>
  <c r="M226" i="3"/>
  <c r="C227" i="3"/>
  <c r="C226" i="3" s="1"/>
  <c r="D232" i="3"/>
  <c r="E232" i="3"/>
  <c r="F232" i="3"/>
  <c r="G232" i="3"/>
  <c r="H232" i="3"/>
  <c r="I232" i="3"/>
  <c r="J232" i="3"/>
  <c r="K232" i="3"/>
  <c r="L232" i="3"/>
  <c r="M232" i="3"/>
  <c r="C233" i="3"/>
  <c r="C234" i="3"/>
  <c r="C235" i="3"/>
  <c r="C236" i="3"/>
  <c r="D237" i="3"/>
  <c r="E237" i="3"/>
  <c r="F237" i="3"/>
  <c r="G237" i="3"/>
  <c r="H237" i="3"/>
  <c r="I237" i="3"/>
  <c r="J237" i="3"/>
  <c r="K237" i="3"/>
  <c r="L237" i="3"/>
  <c r="M237" i="3"/>
  <c r="C238" i="3"/>
  <c r="C237" i="3" s="1"/>
  <c r="D239" i="3"/>
  <c r="E239" i="3"/>
  <c r="F239" i="3"/>
  <c r="G239" i="3"/>
  <c r="H239" i="3"/>
  <c r="I239" i="3"/>
  <c r="J239" i="3"/>
  <c r="K239" i="3"/>
  <c r="L239" i="3"/>
  <c r="M239" i="3"/>
  <c r="C240" i="3"/>
  <c r="C239" i="3" s="1"/>
  <c r="C241" i="3"/>
  <c r="H242" i="3"/>
  <c r="H230" i="3" s="1"/>
  <c r="D243" i="3"/>
  <c r="E243" i="3"/>
  <c r="F243" i="3"/>
  <c r="G243" i="3"/>
  <c r="H243" i="3"/>
  <c r="I243" i="3"/>
  <c r="J243" i="3"/>
  <c r="K243" i="3"/>
  <c r="L243" i="3"/>
  <c r="M243" i="3"/>
  <c r="C244" i="3"/>
  <c r="C245" i="3"/>
  <c r="C246" i="3"/>
  <c r="C247" i="3"/>
  <c r="D248" i="3"/>
  <c r="E248" i="3"/>
  <c r="F248" i="3"/>
  <c r="G248" i="3"/>
  <c r="H248" i="3"/>
  <c r="I248" i="3"/>
  <c r="K248" i="3"/>
  <c r="L248" i="3"/>
  <c r="M248" i="3"/>
  <c r="C249" i="3"/>
  <c r="C251" i="3"/>
  <c r="C252" i="3"/>
  <c r="C253" i="3"/>
  <c r="C254" i="3"/>
  <c r="C255" i="3"/>
  <c r="D256" i="3"/>
  <c r="E256" i="3"/>
  <c r="F256" i="3"/>
  <c r="G256" i="3"/>
  <c r="H256" i="3"/>
  <c r="I256" i="3"/>
  <c r="J256" i="3"/>
  <c r="K256" i="3"/>
  <c r="L256" i="3"/>
  <c r="M256" i="3"/>
  <c r="C257" i="3"/>
  <c r="C258" i="3"/>
  <c r="C259" i="3"/>
  <c r="C260" i="3"/>
  <c r="C261" i="3"/>
  <c r="C262" i="3"/>
  <c r="C263" i="3"/>
  <c r="C264" i="3"/>
  <c r="C265" i="3"/>
  <c r="D266" i="3"/>
  <c r="E266" i="3"/>
  <c r="F266" i="3"/>
  <c r="G266" i="3"/>
  <c r="H266" i="3"/>
  <c r="I266" i="3"/>
  <c r="J266" i="3"/>
  <c r="K266" i="3"/>
  <c r="L266" i="3"/>
  <c r="M266" i="3"/>
  <c r="C267" i="3"/>
  <c r="C268" i="3"/>
  <c r="C269" i="3"/>
  <c r="C270" i="3"/>
  <c r="D272" i="3"/>
  <c r="D271" i="3" s="1"/>
  <c r="E272" i="3"/>
  <c r="E271" i="3" s="1"/>
  <c r="F272" i="3"/>
  <c r="F271" i="3" s="1"/>
  <c r="G272" i="3"/>
  <c r="G271" i="3" s="1"/>
  <c r="H272" i="3"/>
  <c r="H271" i="3" s="1"/>
  <c r="I272" i="3"/>
  <c r="I271" i="3" s="1"/>
  <c r="J272" i="3"/>
  <c r="J271" i="3" s="1"/>
  <c r="K272" i="3"/>
  <c r="K271" i="3" s="1"/>
  <c r="L272" i="3"/>
  <c r="L271" i="3" s="1"/>
  <c r="M272" i="3"/>
  <c r="M271" i="3" s="1"/>
  <c r="C273" i="3"/>
  <c r="C274" i="3"/>
  <c r="C275" i="3"/>
  <c r="C276" i="3"/>
  <c r="D279" i="3"/>
  <c r="E279" i="3"/>
  <c r="F279" i="3"/>
  <c r="G279" i="3"/>
  <c r="H279" i="3"/>
  <c r="I279" i="3"/>
  <c r="J279" i="3"/>
  <c r="K279" i="3"/>
  <c r="L279" i="3"/>
  <c r="M279" i="3"/>
  <c r="C280" i="3"/>
  <c r="C281" i="3"/>
  <c r="C282" i="3"/>
  <c r="C283" i="3"/>
  <c r="D284" i="3"/>
  <c r="E284" i="3"/>
  <c r="F284" i="3"/>
  <c r="G284" i="3"/>
  <c r="H284" i="3"/>
  <c r="I284" i="3"/>
  <c r="J284" i="3"/>
  <c r="K284" i="3"/>
  <c r="L284" i="3"/>
  <c r="M284" i="3"/>
  <c r="C285" i="3"/>
  <c r="C286" i="3"/>
  <c r="D287" i="3"/>
  <c r="E287" i="3"/>
  <c r="F287" i="3"/>
  <c r="G287" i="3"/>
  <c r="H287" i="3"/>
  <c r="I287" i="3"/>
  <c r="J287" i="3"/>
  <c r="K287" i="3"/>
  <c r="L287" i="3"/>
  <c r="M287" i="3"/>
  <c r="C288" i="3"/>
  <c r="C287" i="3" s="1"/>
  <c r="D293" i="3"/>
  <c r="E293" i="3"/>
  <c r="F293" i="3"/>
  <c r="G293" i="3"/>
  <c r="H293" i="3"/>
  <c r="I293" i="3"/>
  <c r="J293" i="3"/>
  <c r="K293" i="3"/>
  <c r="L293" i="3"/>
  <c r="M293" i="3"/>
  <c r="C294" i="3"/>
  <c r="C295" i="3"/>
  <c r="C296" i="3"/>
  <c r="C297" i="3"/>
  <c r="D298" i="3"/>
  <c r="E298" i="3"/>
  <c r="F298" i="3"/>
  <c r="G298" i="3"/>
  <c r="H298" i="3"/>
  <c r="I298" i="3"/>
  <c r="J298" i="3"/>
  <c r="K298" i="3"/>
  <c r="L298" i="3"/>
  <c r="M298" i="3"/>
  <c r="C299" i="3"/>
  <c r="C298" i="3" s="1"/>
  <c r="D300" i="3"/>
  <c r="E300" i="3"/>
  <c r="F300" i="3"/>
  <c r="G300" i="3"/>
  <c r="H300" i="3"/>
  <c r="I300" i="3"/>
  <c r="J300" i="3"/>
  <c r="K300" i="3"/>
  <c r="L300" i="3"/>
  <c r="M300" i="3"/>
  <c r="C301" i="3"/>
  <c r="C302" i="3"/>
  <c r="D304" i="3"/>
  <c r="E304" i="3"/>
  <c r="F304" i="3"/>
  <c r="G304" i="3"/>
  <c r="H304" i="3"/>
  <c r="I304" i="3"/>
  <c r="J304" i="3"/>
  <c r="K304" i="3"/>
  <c r="L304" i="3"/>
  <c r="M304" i="3"/>
  <c r="C305" i="3"/>
  <c r="C306" i="3"/>
  <c r="C307" i="3"/>
  <c r="C308" i="3"/>
  <c r="D309" i="3"/>
  <c r="E309" i="3"/>
  <c r="F309" i="3"/>
  <c r="G309" i="3"/>
  <c r="H309" i="3"/>
  <c r="I309" i="3"/>
  <c r="J309" i="3"/>
  <c r="K309" i="3"/>
  <c r="L309" i="3"/>
  <c r="M309" i="3"/>
  <c r="C310" i="3"/>
  <c r="C312" i="3"/>
  <c r="C313" i="3"/>
  <c r="C314" i="3"/>
  <c r="C315" i="3"/>
  <c r="C316" i="3"/>
  <c r="D317" i="3"/>
  <c r="E317" i="3"/>
  <c r="F317" i="3"/>
  <c r="G317" i="3"/>
  <c r="H317" i="3"/>
  <c r="I317" i="3"/>
  <c r="J317" i="3"/>
  <c r="K317" i="3"/>
  <c r="L317" i="3"/>
  <c r="M317" i="3"/>
  <c r="C318" i="3"/>
  <c r="C319" i="3"/>
  <c r="C320" i="3"/>
  <c r="C321" i="3"/>
  <c r="C322" i="3"/>
  <c r="C323" i="3"/>
  <c r="C324" i="3"/>
  <c r="C325" i="3"/>
  <c r="C326" i="3"/>
  <c r="D327" i="3"/>
  <c r="E327" i="3"/>
  <c r="F327" i="3"/>
  <c r="G327" i="3"/>
  <c r="H327" i="3"/>
  <c r="I327" i="3"/>
  <c r="J327" i="3"/>
  <c r="K327" i="3"/>
  <c r="L327" i="3"/>
  <c r="M327" i="3"/>
  <c r="C328" i="3"/>
  <c r="C329" i="3"/>
  <c r="C330" i="3"/>
  <c r="C331" i="3"/>
  <c r="D333" i="3"/>
  <c r="D332" i="3" s="1"/>
  <c r="E333" i="3"/>
  <c r="E332" i="3" s="1"/>
  <c r="F333" i="3"/>
  <c r="F332" i="3" s="1"/>
  <c r="G333" i="3"/>
  <c r="G332" i="3" s="1"/>
  <c r="H333" i="3"/>
  <c r="H332" i="3" s="1"/>
  <c r="I333" i="3"/>
  <c r="I332" i="3" s="1"/>
  <c r="J333" i="3"/>
  <c r="J332" i="3" s="1"/>
  <c r="K333" i="3"/>
  <c r="K332" i="3" s="1"/>
  <c r="L333" i="3"/>
  <c r="L332" i="3" s="1"/>
  <c r="M333" i="3"/>
  <c r="M332" i="3" s="1"/>
  <c r="C334" i="3"/>
  <c r="C335" i="3"/>
  <c r="C336" i="3"/>
  <c r="C337" i="3"/>
  <c r="D340" i="3"/>
  <c r="E340" i="3"/>
  <c r="F340" i="3"/>
  <c r="G340" i="3"/>
  <c r="H340" i="3"/>
  <c r="I340" i="3"/>
  <c r="J340" i="3"/>
  <c r="K340" i="3"/>
  <c r="L340" i="3"/>
  <c r="M340" i="3"/>
  <c r="C341" i="3"/>
  <c r="C342" i="3"/>
  <c r="C343" i="3"/>
  <c r="C344" i="3"/>
  <c r="D345" i="3"/>
  <c r="E345" i="3"/>
  <c r="F345" i="3"/>
  <c r="G345" i="3"/>
  <c r="H345" i="3"/>
  <c r="I345" i="3"/>
  <c r="J345" i="3"/>
  <c r="K345" i="3"/>
  <c r="L345" i="3"/>
  <c r="M345" i="3"/>
  <c r="C346" i="3"/>
  <c r="C347" i="3"/>
  <c r="D348" i="3"/>
  <c r="E348" i="3"/>
  <c r="F348" i="3"/>
  <c r="G348" i="3"/>
  <c r="H348" i="3"/>
  <c r="I348" i="3"/>
  <c r="J348" i="3"/>
  <c r="K348" i="3"/>
  <c r="L348" i="3"/>
  <c r="M348" i="3"/>
  <c r="C349" i="3"/>
  <c r="C348" i="3" s="1"/>
  <c r="D354" i="3"/>
  <c r="E354" i="3"/>
  <c r="F354" i="3"/>
  <c r="G354" i="3"/>
  <c r="H354" i="3"/>
  <c r="I354" i="3"/>
  <c r="K354" i="3"/>
  <c r="L354" i="3"/>
  <c r="M354" i="3"/>
  <c r="C356" i="3"/>
  <c r="C357" i="3"/>
  <c r="C358" i="3"/>
  <c r="D359" i="3"/>
  <c r="E359" i="3"/>
  <c r="F359" i="3"/>
  <c r="G359" i="3"/>
  <c r="H359" i="3"/>
  <c r="I359" i="3"/>
  <c r="J359" i="3"/>
  <c r="K359" i="3"/>
  <c r="L359" i="3"/>
  <c r="M359" i="3"/>
  <c r="C360" i="3"/>
  <c r="C359" i="3" s="1"/>
  <c r="D361" i="3"/>
  <c r="E361" i="3"/>
  <c r="F361" i="3"/>
  <c r="G361" i="3"/>
  <c r="H361" i="3"/>
  <c r="I361" i="3"/>
  <c r="J361" i="3"/>
  <c r="K361" i="3"/>
  <c r="L361" i="3"/>
  <c r="M361" i="3"/>
  <c r="C362" i="3"/>
  <c r="C361" i="3" s="1"/>
  <c r="D365" i="3"/>
  <c r="E365" i="3"/>
  <c r="F365" i="3"/>
  <c r="G365" i="3"/>
  <c r="H365" i="3"/>
  <c r="I365" i="3"/>
  <c r="J365" i="3"/>
  <c r="K365" i="3"/>
  <c r="L365" i="3"/>
  <c r="M365" i="3"/>
  <c r="C366" i="3"/>
  <c r="C367" i="3"/>
  <c r="C368" i="3"/>
  <c r="C369" i="3"/>
  <c r="D370" i="3"/>
  <c r="E370" i="3"/>
  <c r="F370" i="3"/>
  <c r="G370" i="3"/>
  <c r="H370" i="3"/>
  <c r="I370" i="3"/>
  <c r="J370" i="3"/>
  <c r="K370" i="3"/>
  <c r="L370" i="3"/>
  <c r="M370" i="3"/>
  <c r="C371" i="3"/>
  <c r="C373" i="3"/>
  <c r="C374" i="3"/>
  <c r="C375" i="3"/>
  <c r="C376" i="3"/>
  <c r="C377" i="3"/>
  <c r="D378" i="3"/>
  <c r="E378" i="3"/>
  <c r="F378" i="3"/>
  <c r="G378" i="3"/>
  <c r="H378" i="3"/>
  <c r="I378" i="3"/>
  <c r="J378" i="3"/>
  <c r="K378" i="3"/>
  <c r="L378" i="3"/>
  <c r="M378" i="3"/>
  <c r="C379" i="3"/>
  <c r="C380" i="3"/>
  <c r="C381" i="3"/>
  <c r="C382" i="3"/>
  <c r="C383" i="3"/>
  <c r="C384" i="3"/>
  <c r="C385" i="3"/>
  <c r="C386" i="3"/>
  <c r="C387" i="3"/>
  <c r="D388" i="3"/>
  <c r="E388" i="3"/>
  <c r="F388" i="3"/>
  <c r="G388" i="3"/>
  <c r="H388" i="3"/>
  <c r="I388" i="3"/>
  <c r="J388" i="3"/>
  <c r="K388" i="3"/>
  <c r="L388" i="3"/>
  <c r="M388" i="3"/>
  <c r="C389" i="3"/>
  <c r="C390" i="3"/>
  <c r="C391" i="3"/>
  <c r="C392" i="3"/>
  <c r="D394" i="3"/>
  <c r="D393" i="3" s="1"/>
  <c r="E394" i="3"/>
  <c r="E393" i="3" s="1"/>
  <c r="F394" i="3"/>
  <c r="F393" i="3" s="1"/>
  <c r="G394" i="3"/>
  <c r="G393" i="3" s="1"/>
  <c r="H394" i="3"/>
  <c r="H393" i="3" s="1"/>
  <c r="I394" i="3"/>
  <c r="I393" i="3" s="1"/>
  <c r="J394" i="3"/>
  <c r="J393" i="3" s="1"/>
  <c r="K394" i="3"/>
  <c r="K393" i="3" s="1"/>
  <c r="L394" i="3"/>
  <c r="L393" i="3" s="1"/>
  <c r="M394" i="3"/>
  <c r="M393" i="3" s="1"/>
  <c r="C395" i="3"/>
  <c r="C396" i="3"/>
  <c r="C397" i="3"/>
  <c r="C398" i="3"/>
  <c r="D401" i="3"/>
  <c r="E401" i="3"/>
  <c r="F401" i="3"/>
  <c r="G401" i="3"/>
  <c r="H401" i="3"/>
  <c r="I401" i="3"/>
  <c r="J401" i="3"/>
  <c r="K401" i="3"/>
  <c r="L401" i="3"/>
  <c r="M401" i="3"/>
  <c r="C402" i="3"/>
  <c r="C403" i="3"/>
  <c r="C404" i="3"/>
  <c r="C405" i="3"/>
  <c r="D406" i="3"/>
  <c r="E406" i="3"/>
  <c r="F406" i="3"/>
  <c r="G406" i="3"/>
  <c r="H406" i="3"/>
  <c r="I406" i="3"/>
  <c r="J406" i="3"/>
  <c r="K406" i="3"/>
  <c r="L406" i="3"/>
  <c r="M406" i="3"/>
  <c r="C407" i="3"/>
  <c r="C408" i="3"/>
  <c r="D409" i="3"/>
  <c r="E409" i="3"/>
  <c r="F409" i="3"/>
  <c r="G409" i="3"/>
  <c r="H409" i="3"/>
  <c r="I409" i="3"/>
  <c r="J409" i="3"/>
  <c r="K409" i="3"/>
  <c r="L409" i="3"/>
  <c r="M409" i="3"/>
  <c r="C410" i="3"/>
  <c r="C409" i="3" s="1"/>
  <c r="D415" i="3"/>
  <c r="E415" i="3"/>
  <c r="F415" i="3"/>
  <c r="G415" i="3"/>
  <c r="H415" i="3"/>
  <c r="I415" i="3"/>
  <c r="K415" i="3"/>
  <c r="L415" i="3"/>
  <c r="M415" i="3"/>
  <c r="C417" i="3"/>
  <c r="C418" i="3"/>
  <c r="C419" i="3"/>
  <c r="D420" i="3"/>
  <c r="E420" i="3"/>
  <c r="F420" i="3"/>
  <c r="G420" i="3"/>
  <c r="H420" i="3"/>
  <c r="I420" i="3"/>
  <c r="J420" i="3"/>
  <c r="K420" i="3"/>
  <c r="L420" i="3"/>
  <c r="M420" i="3"/>
  <c r="C421" i="3"/>
  <c r="C420" i="3" s="1"/>
  <c r="D422" i="3"/>
  <c r="E422" i="3"/>
  <c r="F422" i="3"/>
  <c r="G422" i="3"/>
  <c r="H422" i="3"/>
  <c r="I422" i="3"/>
  <c r="J422" i="3"/>
  <c r="K422" i="3"/>
  <c r="L422" i="3"/>
  <c r="M422" i="3"/>
  <c r="C423" i="3"/>
  <c r="C422" i="3" s="1"/>
  <c r="D426" i="3"/>
  <c r="E426" i="3"/>
  <c r="F426" i="3"/>
  <c r="G426" i="3"/>
  <c r="H426" i="3"/>
  <c r="I426" i="3"/>
  <c r="J426" i="3"/>
  <c r="K426" i="3"/>
  <c r="L426" i="3"/>
  <c r="M426" i="3"/>
  <c r="C427" i="3"/>
  <c r="C429" i="3"/>
  <c r="C430" i="3"/>
  <c r="D431" i="3"/>
  <c r="E431" i="3"/>
  <c r="F431" i="3"/>
  <c r="G431" i="3"/>
  <c r="H431" i="3"/>
  <c r="I431" i="3"/>
  <c r="J431" i="3"/>
  <c r="K431" i="3"/>
  <c r="L431" i="3"/>
  <c r="M431" i="3"/>
  <c r="C432" i="3"/>
  <c r="C434" i="3"/>
  <c r="C435" i="3"/>
  <c r="C436" i="3"/>
  <c r="C437" i="3"/>
  <c r="C438" i="3"/>
  <c r="D439" i="3"/>
  <c r="E439" i="3"/>
  <c r="F439" i="3"/>
  <c r="G439" i="3"/>
  <c r="H439" i="3"/>
  <c r="I439" i="3"/>
  <c r="J439" i="3"/>
  <c r="K439" i="3"/>
  <c r="L439" i="3"/>
  <c r="M439" i="3"/>
  <c r="C440" i="3"/>
  <c r="C441" i="3"/>
  <c r="C442" i="3"/>
  <c r="C443" i="3"/>
  <c r="C444" i="3"/>
  <c r="C445" i="3"/>
  <c r="C446" i="3"/>
  <c r="C447" i="3"/>
  <c r="C448" i="3"/>
  <c r="D449" i="3"/>
  <c r="E449" i="3"/>
  <c r="F449" i="3"/>
  <c r="G449" i="3"/>
  <c r="H449" i="3"/>
  <c r="I449" i="3"/>
  <c r="J449" i="3"/>
  <c r="K449" i="3"/>
  <c r="L449" i="3"/>
  <c r="M449" i="3"/>
  <c r="C450" i="3"/>
  <c r="C451" i="3"/>
  <c r="C452" i="3"/>
  <c r="C453" i="3"/>
  <c r="D455" i="3"/>
  <c r="D454" i="3" s="1"/>
  <c r="E455" i="3"/>
  <c r="E454" i="3" s="1"/>
  <c r="F455" i="3"/>
  <c r="F454" i="3" s="1"/>
  <c r="G455" i="3"/>
  <c r="G454" i="3" s="1"/>
  <c r="H455" i="3"/>
  <c r="H454" i="3" s="1"/>
  <c r="I455" i="3"/>
  <c r="I454" i="3" s="1"/>
  <c r="J455" i="3"/>
  <c r="J454" i="3" s="1"/>
  <c r="K455" i="3"/>
  <c r="K454" i="3" s="1"/>
  <c r="L455" i="3"/>
  <c r="L454" i="3" s="1"/>
  <c r="M455" i="3"/>
  <c r="M454" i="3" s="1"/>
  <c r="C456" i="3"/>
  <c r="C457" i="3"/>
  <c r="C458" i="3"/>
  <c r="C459" i="3"/>
  <c r="D462" i="3"/>
  <c r="E462" i="3"/>
  <c r="F462" i="3"/>
  <c r="G462" i="3"/>
  <c r="H462" i="3"/>
  <c r="I462" i="3"/>
  <c r="J462" i="3"/>
  <c r="K462" i="3"/>
  <c r="L462" i="3"/>
  <c r="M462" i="3"/>
  <c r="C463" i="3"/>
  <c r="C464" i="3"/>
  <c r="C465" i="3"/>
  <c r="C466" i="3"/>
  <c r="D467" i="3"/>
  <c r="E467" i="3"/>
  <c r="F467" i="3"/>
  <c r="G467" i="3"/>
  <c r="H467" i="3"/>
  <c r="I467" i="3"/>
  <c r="J467" i="3"/>
  <c r="K467" i="3"/>
  <c r="L467" i="3"/>
  <c r="M467" i="3"/>
  <c r="C468" i="3"/>
  <c r="C469" i="3"/>
  <c r="D470" i="3"/>
  <c r="E470" i="3"/>
  <c r="F470" i="3"/>
  <c r="G470" i="3"/>
  <c r="H470" i="3"/>
  <c r="I470" i="3"/>
  <c r="J470" i="3"/>
  <c r="K470" i="3"/>
  <c r="L470" i="3"/>
  <c r="M470" i="3"/>
  <c r="C471" i="3"/>
  <c r="C470" i="3" s="1"/>
  <c r="D477" i="3"/>
  <c r="D483" i="3" s="1"/>
  <c r="E477" i="3"/>
  <c r="E483" i="3" s="1"/>
  <c r="F477" i="3"/>
  <c r="G477" i="3"/>
  <c r="H477" i="3"/>
  <c r="H483" i="3" s="1"/>
  <c r="I477" i="3"/>
  <c r="I483" i="3" s="1"/>
  <c r="J477" i="3"/>
  <c r="K477" i="3"/>
  <c r="L477" i="3"/>
  <c r="L483" i="3" s="1"/>
  <c r="M477" i="3"/>
  <c r="M483" i="3" s="1"/>
  <c r="C478" i="3"/>
  <c r="C480" i="3"/>
  <c r="D481" i="3"/>
  <c r="E481" i="3"/>
  <c r="F481" i="3"/>
  <c r="G481" i="3"/>
  <c r="H481" i="3"/>
  <c r="I481" i="3"/>
  <c r="J481" i="3"/>
  <c r="K481" i="3"/>
  <c r="L481" i="3"/>
  <c r="M481" i="3"/>
  <c r="C482" i="3"/>
  <c r="C481" i="3" s="1"/>
  <c r="G483" i="3"/>
  <c r="K483" i="3"/>
  <c r="D485" i="3"/>
  <c r="E485" i="3"/>
  <c r="E491" i="3" s="1"/>
  <c r="F485" i="3"/>
  <c r="G485" i="3"/>
  <c r="H485" i="3"/>
  <c r="J485" i="3"/>
  <c r="J491" i="3" s="1"/>
  <c r="K485" i="3"/>
  <c r="L485" i="3"/>
  <c r="M485" i="3"/>
  <c r="M491" i="3" s="1"/>
  <c r="C488" i="3"/>
  <c r="D489" i="3"/>
  <c r="E489" i="3"/>
  <c r="F489" i="3"/>
  <c r="F491" i="3" s="1"/>
  <c r="G489" i="3"/>
  <c r="G491" i="3" s="1"/>
  <c r="H489" i="3"/>
  <c r="I489" i="3"/>
  <c r="I491" i="3" s="1"/>
  <c r="J489" i="3"/>
  <c r="K489" i="3"/>
  <c r="K491" i="3" s="1"/>
  <c r="L489" i="3"/>
  <c r="M489" i="3"/>
  <c r="C490" i="3"/>
  <c r="C489" i="3" s="1"/>
  <c r="C491" i="3" s="1"/>
  <c r="D491" i="3"/>
  <c r="H491" i="3"/>
  <c r="L491" i="3"/>
  <c r="D493" i="3"/>
  <c r="E493" i="3"/>
  <c r="F493" i="3"/>
  <c r="F499" i="3" s="1"/>
  <c r="G493" i="3"/>
  <c r="H493" i="3"/>
  <c r="H499" i="3" s="1"/>
  <c r="I493" i="3"/>
  <c r="I499" i="3" s="1"/>
  <c r="J493" i="3"/>
  <c r="J499" i="3" s="1"/>
  <c r="K493" i="3"/>
  <c r="L493" i="3"/>
  <c r="M493" i="3"/>
  <c r="M499" i="3" s="1"/>
  <c r="C494" i="3"/>
  <c r="C493" i="3" s="1"/>
  <c r="C496" i="3"/>
  <c r="D497" i="3"/>
  <c r="F497" i="3"/>
  <c r="G497" i="3"/>
  <c r="H497" i="3"/>
  <c r="I497" i="3"/>
  <c r="J497" i="3"/>
  <c r="L497" i="3"/>
  <c r="M497" i="3"/>
  <c r="D499" i="3"/>
  <c r="E499" i="3"/>
  <c r="G499" i="3"/>
  <c r="K499" i="3"/>
  <c r="D501" i="3"/>
  <c r="E501" i="3"/>
  <c r="E507" i="3" s="1"/>
  <c r="F501" i="3"/>
  <c r="G501" i="3"/>
  <c r="H501" i="3"/>
  <c r="I501" i="3"/>
  <c r="I507" i="3" s="1"/>
  <c r="J501" i="3"/>
  <c r="K501" i="3"/>
  <c r="L501" i="3"/>
  <c r="M501" i="3"/>
  <c r="M507" i="3" s="1"/>
  <c r="C503" i="3"/>
  <c r="D505" i="3"/>
  <c r="E505" i="3"/>
  <c r="F505" i="3"/>
  <c r="F507" i="3" s="1"/>
  <c r="G505" i="3"/>
  <c r="H505" i="3"/>
  <c r="I505" i="3"/>
  <c r="K505" i="3"/>
  <c r="K507" i="3" s="1"/>
  <c r="L505" i="3"/>
  <c r="M505" i="3"/>
  <c r="C506" i="3"/>
  <c r="C505" i="3" s="1"/>
  <c r="D507" i="3"/>
  <c r="G507" i="3"/>
  <c r="H507" i="3"/>
  <c r="J507" i="3"/>
  <c r="L507" i="3"/>
  <c r="D509" i="3"/>
  <c r="D515" i="3" s="1"/>
  <c r="E509" i="3"/>
  <c r="E515" i="3" s="1"/>
  <c r="F509" i="3"/>
  <c r="G509" i="3"/>
  <c r="H509" i="3"/>
  <c r="H515" i="3" s="1"/>
  <c r="I509" i="3"/>
  <c r="I515" i="3" s="1"/>
  <c r="J509" i="3"/>
  <c r="K509" i="3"/>
  <c r="L509" i="3"/>
  <c r="M509" i="3"/>
  <c r="M515" i="3" s="1"/>
  <c r="C510" i="3"/>
  <c r="C509" i="3" s="1"/>
  <c r="C512" i="3"/>
  <c r="D513" i="3"/>
  <c r="E513" i="3"/>
  <c r="F513" i="3"/>
  <c r="G513" i="3"/>
  <c r="H513" i="3"/>
  <c r="I513" i="3"/>
  <c r="J513" i="3"/>
  <c r="K513" i="3"/>
  <c r="L513" i="3"/>
  <c r="M513" i="3"/>
  <c r="C514" i="3"/>
  <c r="C513" i="3" s="1"/>
  <c r="G515" i="3"/>
  <c r="K515" i="3"/>
  <c r="L515" i="3"/>
  <c r="D517" i="3"/>
  <c r="D523" i="3" s="1"/>
  <c r="E517" i="3"/>
  <c r="E523" i="3" s="1"/>
  <c r="F517" i="3"/>
  <c r="G517" i="3"/>
  <c r="H517" i="3"/>
  <c r="H523" i="3" s="1"/>
  <c r="I517" i="3"/>
  <c r="I523" i="3" s="1"/>
  <c r="J517" i="3"/>
  <c r="K517" i="3"/>
  <c r="L517" i="3"/>
  <c r="M517" i="3"/>
  <c r="M523" i="3" s="1"/>
  <c r="C518" i="3"/>
  <c r="C520" i="3"/>
  <c r="D521" i="3"/>
  <c r="E521" i="3"/>
  <c r="F521" i="3"/>
  <c r="G521" i="3"/>
  <c r="H521" i="3"/>
  <c r="I521" i="3"/>
  <c r="J521" i="3"/>
  <c r="K521" i="3"/>
  <c r="L521" i="3"/>
  <c r="M521" i="3"/>
  <c r="C522" i="3"/>
  <c r="C521" i="3" s="1"/>
  <c r="G523" i="3"/>
  <c r="K523" i="3"/>
  <c r="L523" i="3"/>
  <c r="D524" i="3"/>
  <c r="E524" i="3"/>
  <c r="F524" i="3"/>
  <c r="G524" i="3"/>
  <c r="H524" i="3"/>
  <c r="I524" i="3"/>
  <c r="J524" i="3"/>
  <c r="K524" i="3"/>
  <c r="L524" i="3"/>
  <c r="M524" i="3"/>
  <c r="E526" i="3"/>
  <c r="F526" i="3"/>
  <c r="G526" i="3"/>
  <c r="G532" i="3" s="1"/>
  <c r="H526" i="3"/>
  <c r="H532" i="3" s="1"/>
  <c r="I526" i="3"/>
  <c r="J526" i="3"/>
  <c r="K526" i="3"/>
  <c r="L526" i="3"/>
  <c r="L532" i="3" s="1"/>
  <c r="M526" i="3"/>
  <c r="C529" i="3"/>
  <c r="D530" i="3"/>
  <c r="D532" i="3" s="1"/>
  <c r="E530" i="3"/>
  <c r="E532" i="3" s="1"/>
  <c r="F530" i="3"/>
  <c r="G530" i="3"/>
  <c r="H530" i="3"/>
  <c r="I530" i="3"/>
  <c r="I532" i="3" s="1"/>
  <c r="J530" i="3"/>
  <c r="K530" i="3"/>
  <c r="L530" i="3"/>
  <c r="M530" i="3"/>
  <c r="M532" i="3" s="1"/>
  <c r="C531" i="3"/>
  <c r="C530" i="3" s="1"/>
  <c r="C532" i="3" s="1"/>
  <c r="F532" i="3"/>
  <c r="K532" i="3"/>
  <c r="D537" i="3"/>
  <c r="E537" i="3"/>
  <c r="F537" i="3"/>
  <c r="G537" i="3"/>
  <c r="H537" i="3"/>
  <c r="I537" i="3"/>
  <c r="J537" i="3"/>
  <c r="K537" i="3"/>
  <c r="L537" i="3"/>
  <c r="M537" i="3"/>
  <c r="C538" i="3"/>
  <c r="C540" i="3"/>
  <c r="D541" i="3"/>
  <c r="E541" i="3"/>
  <c r="F541" i="3"/>
  <c r="G541" i="3"/>
  <c r="H541" i="3"/>
  <c r="I541" i="3"/>
  <c r="J541" i="3"/>
  <c r="K541" i="3"/>
  <c r="L541" i="3"/>
  <c r="M541" i="3"/>
  <c r="C542" i="3"/>
  <c r="C541" i="3" s="1"/>
  <c r="E543" i="3"/>
  <c r="F543" i="3"/>
  <c r="J543" i="3"/>
  <c r="K543" i="3"/>
  <c r="D545" i="3"/>
  <c r="D551" i="3" s="1"/>
  <c r="E545" i="3"/>
  <c r="E551" i="3" s="1"/>
  <c r="F545" i="3"/>
  <c r="G545" i="3"/>
  <c r="H545" i="3"/>
  <c r="H551" i="3" s="1"/>
  <c r="J545" i="3"/>
  <c r="K545" i="3"/>
  <c r="L545" i="3"/>
  <c r="M545" i="3"/>
  <c r="M551" i="3" s="1"/>
  <c r="C548" i="3"/>
  <c r="D549" i="3"/>
  <c r="E549" i="3"/>
  <c r="F549" i="3"/>
  <c r="F551" i="3" s="1"/>
  <c r="G549" i="3"/>
  <c r="H549" i="3"/>
  <c r="I549" i="3"/>
  <c r="I551" i="3" s="1"/>
  <c r="J549" i="3"/>
  <c r="K549" i="3"/>
  <c r="L549" i="3"/>
  <c r="M549" i="3"/>
  <c r="C550" i="3"/>
  <c r="C549" i="3" s="1"/>
  <c r="C551" i="3" s="1"/>
  <c r="G551" i="3"/>
  <c r="K551" i="3"/>
  <c r="L551" i="3"/>
  <c r="D553" i="3"/>
  <c r="D559" i="3" s="1"/>
  <c r="E553" i="3"/>
  <c r="G553" i="3"/>
  <c r="G559" i="3" s="1"/>
  <c r="H553" i="3"/>
  <c r="I553" i="3"/>
  <c r="J553" i="3"/>
  <c r="J559" i="3" s="1"/>
  <c r="K553" i="3"/>
  <c r="L553" i="3"/>
  <c r="M553" i="3"/>
  <c r="C554" i="3"/>
  <c r="C556" i="3"/>
  <c r="D557" i="3"/>
  <c r="F557" i="3"/>
  <c r="G557" i="3"/>
  <c r="H557" i="3"/>
  <c r="H559" i="3" s="1"/>
  <c r="I557" i="3"/>
  <c r="J557" i="3"/>
  <c r="L557" i="3"/>
  <c r="L559" i="3" s="1"/>
  <c r="M557" i="3"/>
  <c r="M559" i="3" s="1"/>
  <c r="I559" i="3"/>
  <c r="D561" i="3"/>
  <c r="D567" i="3" s="1"/>
  <c r="E561" i="3"/>
  <c r="F561" i="3"/>
  <c r="F567" i="3" s="1"/>
  <c r="G561" i="3"/>
  <c r="H561" i="3"/>
  <c r="H567" i="3" s="1"/>
  <c r="I561" i="3"/>
  <c r="J561" i="3"/>
  <c r="J567" i="3" s="1"/>
  <c r="K561" i="3"/>
  <c r="L561" i="3"/>
  <c r="L567" i="3" s="1"/>
  <c r="M561" i="3"/>
  <c r="C563" i="3"/>
  <c r="C564" i="3"/>
  <c r="D565" i="3"/>
  <c r="E565" i="3"/>
  <c r="F565" i="3"/>
  <c r="G565" i="3"/>
  <c r="H565" i="3"/>
  <c r="I565" i="3"/>
  <c r="J565" i="3"/>
  <c r="K565" i="3"/>
  <c r="L565" i="3"/>
  <c r="M565" i="3"/>
  <c r="C566" i="3"/>
  <c r="C565" i="3" s="1"/>
  <c r="C567" i="3" s="1"/>
  <c r="E567" i="3"/>
  <c r="I567" i="3"/>
  <c r="M567" i="3"/>
  <c r="D569" i="3"/>
  <c r="E569" i="3"/>
  <c r="E575" i="3" s="1"/>
  <c r="F569" i="3"/>
  <c r="G569" i="3"/>
  <c r="G575" i="3" s="1"/>
  <c r="H569" i="3"/>
  <c r="I569" i="3"/>
  <c r="I575" i="3" s="1"/>
  <c r="J569" i="3"/>
  <c r="K569" i="3"/>
  <c r="L569" i="3"/>
  <c r="M569" i="3"/>
  <c r="C570" i="3"/>
  <c r="C572" i="3"/>
  <c r="D573" i="3"/>
  <c r="E573" i="3"/>
  <c r="F573" i="3"/>
  <c r="G573" i="3"/>
  <c r="H573" i="3"/>
  <c r="I573" i="3"/>
  <c r="J573" i="3"/>
  <c r="K573" i="3"/>
  <c r="L573" i="3"/>
  <c r="M573" i="3"/>
  <c r="C574" i="3"/>
  <c r="C573" i="3" s="1"/>
  <c r="D575" i="3"/>
  <c r="H575" i="3"/>
  <c r="L575" i="3"/>
  <c r="M575" i="3"/>
  <c r="D577" i="3"/>
  <c r="E577" i="3"/>
  <c r="E583" i="3" s="1"/>
  <c r="F577" i="3"/>
  <c r="G577" i="3"/>
  <c r="G583" i="3" s="1"/>
  <c r="H577" i="3"/>
  <c r="I577" i="3"/>
  <c r="I583" i="3" s="1"/>
  <c r="J577" i="3"/>
  <c r="K577" i="3"/>
  <c r="L577" i="3"/>
  <c r="M577" i="3"/>
  <c r="C578" i="3"/>
  <c r="C580" i="3"/>
  <c r="D581" i="3"/>
  <c r="E581" i="3"/>
  <c r="F581" i="3"/>
  <c r="G581" i="3"/>
  <c r="H581" i="3"/>
  <c r="I581" i="3"/>
  <c r="J581" i="3"/>
  <c r="K581" i="3"/>
  <c r="L581" i="3"/>
  <c r="M581" i="3"/>
  <c r="C582" i="3"/>
  <c r="C581" i="3" s="1"/>
  <c r="D583" i="3"/>
  <c r="H583" i="3"/>
  <c r="L583" i="3"/>
  <c r="M583" i="3"/>
  <c r="D584" i="3"/>
  <c r="E584" i="3"/>
  <c r="F584" i="3"/>
  <c r="G584" i="3"/>
  <c r="H584" i="3"/>
  <c r="I584" i="3"/>
  <c r="J584" i="3"/>
  <c r="K584" i="3"/>
  <c r="L584" i="3"/>
  <c r="M584" i="3"/>
  <c r="E586" i="3"/>
  <c r="F586" i="3"/>
  <c r="G586" i="3"/>
  <c r="H586" i="3"/>
  <c r="H592" i="3" s="1"/>
  <c r="I586" i="3"/>
  <c r="J586" i="3"/>
  <c r="K586" i="3"/>
  <c r="L586" i="3"/>
  <c r="L592" i="3" s="1"/>
  <c r="M586" i="3"/>
  <c r="C589" i="3"/>
  <c r="D590" i="3"/>
  <c r="E590" i="3"/>
  <c r="F590" i="3"/>
  <c r="F592" i="3" s="1"/>
  <c r="G590" i="3"/>
  <c r="H590" i="3"/>
  <c r="I590" i="3"/>
  <c r="J590" i="3"/>
  <c r="K590" i="3"/>
  <c r="L590" i="3"/>
  <c r="M590" i="3"/>
  <c r="C591" i="3"/>
  <c r="C590" i="3" s="1"/>
  <c r="G592" i="3"/>
  <c r="K592" i="3"/>
  <c r="M592" i="3"/>
  <c r="H9" i="4"/>
  <c r="G20" i="4"/>
  <c r="H20" i="4"/>
  <c r="H22" i="4" s="1"/>
  <c r="B29" i="2"/>
  <c r="H42" i="2"/>
  <c r="G42" i="2"/>
  <c r="E42" i="2"/>
  <c r="D42" i="2"/>
  <c r="C42" i="2"/>
  <c r="H29" i="2"/>
  <c r="G29" i="2"/>
  <c r="E29" i="2"/>
  <c r="D29" i="2"/>
  <c r="C29" i="2"/>
  <c r="H16" i="2"/>
  <c r="G16" i="2"/>
  <c r="E16" i="2"/>
  <c r="D16" i="2"/>
  <c r="C16" i="2"/>
  <c r="B16" i="2"/>
  <c r="D11" i="3"/>
  <c r="E11" i="3"/>
  <c r="F11" i="3"/>
  <c r="G11" i="3"/>
  <c r="H11" i="3"/>
  <c r="I11" i="3"/>
  <c r="C16" i="3"/>
  <c r="D16" i="3"/>
  <c r="E16" i="3"/>
  <c r="F16" i="3"/>
  <c r="G16" i="3"/>
  <c r="H16" i="3"/>
  <c r="I16" i="3"/>
  <c r="C18" i="3"/>
  <c r="D18" i="3"/>
  <c r="E18" i="3"/>
  <c r="F18" i="3"/>
  <c r="G18" i="3"/>
  <c r="H18" i="3"/>
  <c r="I18" i="3"/>
  <c r="C22" i="3"/>
  <c r="D22" i="3"/>
  <c r="E22" i="3"/>
  <c r="F22" i="3"/>
  <c r="G22" i="3"/>
  <c r="H22" i="3"/>
  <c r="I22" i="3"/>
  <c r="C27" i="3"/>
  <c r="D27" i="3"/>
  <c r="E27" i="3"/>
  <c r="F27" i="3"/>
  <c r="G27" i="3"/>
  <c r="H27" i="3"/>
  <c r="I27" i="3"/>
  <c r="C35" i="3"/>
  <c r="D35" i="3"/>
  <c r="E35" i="3"/>
  <c r="F35" i="3"/>
  <c r="G35" i="3"/>
  <c r="H35" i="3"/>
  <c r="I35" i="3"/>
  <c r="C46" i="3"/>
  <c r="C45" i="3" s="1"/>
  <c r="D46" i="3"/>
  <c r="D45" i="3" s="1"/>
  <c r="E46" i="3"/>
  <c r="E45" i="3" s="1"/>
  <c r="F46" i="3"/>
  <c r="F45" i="3" s="1"/>
  <c r="G46" i="3"/>
  <c r="G45" i="3" s="1"/>
  <c r="H46" i="3"/>
  <c r="H45" i="3" s="1"/>
  <c r="I46" i="3"/>
  <c r="I45" i="3" s="1"/>
  <c r="J18" i="3"/>
  <c r="K18" i="3"/>
  <c r="L18" i="3"/>
  <c r="M18" i="3"/>
  <c r="J16" i="3"/>
  <c r="K16" i="3"/>
  <c r="L16" i="3"/>
  <c r="M16" i="3"/>
  <c r="J11" i="3"/>
  <c r="K11" i="3"/>
  <c r="L11" i="3"/>
  <c r="M11" i="3"/>
  <c r="J22" i="3"/>
  <c r="K22" i="3"/>
  <c r="L22" i="3"/>
  <c r="M22" i="3"/>
  <c r="J27" i="3"/>
  <c r="K27" i="3"/>
  <c r="L27" i="3"/>
  <c r="M27" i="3"/>
  <c r="J35" i="3"/>
  <c r="K35" i="3"/>
  <c r="L35" i="3"/>
  <c r="M35" i="3"/>
  <c r="J46" i="3"/>
  <c r="J45" i="3" s="1"/>
  <c r="K46" i="3"/>
  <c r="K45" i="3" s="1"/>
  <c r="L46" i="3"/>
  <c r="L45" i="3" s="1"/>
  <c r="M46" i="3"/>
  <c r="M45" i="3" s="1"/>
  <c r="K16" i="2"/>
  <c r="F20" i="4" s="1"/>
  <c r="J16" i="2"/>
  <c r="B42" i="2"/>
  <c r="F42" i="2"/>
  <c r="F29" i="2"/>
  <c r="K583" i="3" l="1"/>
  <c r="K575" i="3"/>
  <c r="I592" i="3"/>
  <c r="E592" i="3"/>
  <c r="C584" i="3"/>
  <c r="J583" i="3"/>
  <c r="F583" i="3"/>
  <c r="C569" i="3"/>
  <c r="J575" i="3"/>
  <c r="F575" i="3"/>
  <c r="K567" i="3"/>
  <c r="G567" i="3"/>
  <c r="C524" i="3"/>
  <c r="J523" i="3"/>
  <c r="F523" i="3"/>
  <c r="M543" i="3"/>
  <c r="J483" i="3"/>
  <c r="G22" i="4"/>
  <c r="G24" i="4" s="1"/>
  <c r="I543" i="3"/>
  <c r="F483" i="3"/>
  <c r="J551" i="3"/>
  <c r="L543" i="3"/>
  <c r="H543" i="3"/>
  <c r="D543" i="3"/>
  <c r="J515" i="3"/>
  <c r="F515" i="3"/>
  <c r="L499" i="3"/>
  <c r="C300" i="3"/>
  <c r="G543" i="3"/>
  <c r="C171" i="3"/>
  <c r="J77" i="3"/>
  <c r="C537" i="3"/>
  <c r="C467" i="3"/>
  <c r="C117" i="3"/>
  <c r="J52" i="3"/>
  <c r="J51" i="3" s="1"/>
  <c r="J63" i="3" s="1"/>
  <c r="D52" i="3"/>
  <c r="D51" i="3" s="1"/>
  <c r="D63" i="3" s="1"/>
  <c r="H52" i="3"/>
  <c r="H51" i="3" s="1"/>
  <c r="H63" i="3" s="1"/>
  <c r="G8" i="4"/>
  <c r="G7" i="4" s="1"/>
  <c r="F8" i="4"/>
  <c r="F7" i="4" s="1"/>
  <c r="F13" i="4" s="1"/>
  <c r="C577" i="3"/>
  <c r="C517" i="3"/>
  <c r="C477" i="3"/>
  <c r="M461" i="3"/>
  <c r="M460" i="3" s="1"/>
  <c r="K461" i="3"/>
  <c r="K460" i="3" s="1"/>
  <c r="I461" i="3"/>
  <c r="I460" i="3" s="1"/>
  <c r="G461" i="3"/>
  <c r="G460" i="3" s="1"/>
  <c r="E461" i="3"/>
  <c r="E460" i="3" s="1"/>
  <c r="C439" i="3"/>
  <c r="C431" i="3"/>
  <c r="M425" i="3"/>
  <c r="K425" i="3"/>
  <c r="K413" i="3" s="1"/>
  <c r="K472" i="3" s="1"/>
  <c r="I425" i="3"/>
  <c r="G425" i="3"/>
  <c r="E425" i="3"/>
  <c r="C415" i="3"/>
  <c r="L414" i="3"/>
  <c r="G414" i="3"/>
  <c r="E414" i="3"/>
  <c r="C406" i="3"/>
  <c r="C401" i="3"/>
  <c r="L400" i="3"/>
  <c r="L399" i="3" s="1"/>
  <c r="J400" i="3"/>
  <c r="J399" i="3" s="1"/>
  <c r="J411" i="3" s="1"/>
  <c r="H400" i="3"/>
  <c r="H399" i="3" s="1"/>
  <c r="F400" i="3"/>
  <c r="F399" i="3" s="1"/>
  <c r="D400" i="3"/>
  <c r="D399" i="3" s="1"/>
  <c r="D411" i="3" s="1"/>
  <c r="C394" i="3"/>
  <c r="C393" i="3" s="1"/>
  <c r="C388" i="3"/>
  <c r="M364" i="3"/>
  <c r="K364" i="3"/>
  <c r="I364" i="3"/>
  <c r="G364" i="3"/>
  <c r="E364" i="3"/>
  <c r="C354" i="3"/>
  <c r="L353" i="3"/>
  <c r="L352" i="3" s="1"/>
  <c r="L411" i="3" s="1"/>
  <c r="I353" i="3"/>
  <c r="I352" i="3" s="1"/>
  <c r="I411" i="3" s="1"/>
  <c r="G353" i="3"/>
  <c r="E353" i="3"/>
  <c r="C345" i="3"/>
  <c r="C340" i="3"/>
  <c r="C339" i="3" s="1"/>
  <c r="C338" i="3" s="1"/>
  <c r="L339" i="3"/>
  <c r="L338" i="3" s="1"/>
  <c r="J339" i="3"/>
  <c r="J338" i="3" s="1"/>
  <c r="J350" i="3" s="1"/>
  <c r="H339" i="3"/>
  <c r="H338" i="3" s="1"/>
  <c r="F339" i="3"/>
  <c r="F338" i="3" s="1"/>
  <c r="D339" i="3"/>
  <c r="D338" i="3" s="1"/>
  <c r="C333" i="3"/>
  <c r="C332" i="3" s="1"/>
  <c r="C327" i="3"/>
  <c r="M303" i="3"/>
  <c r="M291" i="3" s="1"/>
  <c r="M350" i="3" s="1"/>
  <c r="K303" i="3"/>
  <c r="I303" i="3"/>
  <c r="G303" i="3"/>
  <c r="E303" i="3"/>
  <c r="E291" i="3" s="1"/>
  <c r="E350" i="3" s="1"/>
  <c r="C293" i="3"/>
  <c r="L292" i="3"/>
  <c r="J292" i="3"/>
  <c r="H292" i="3"/>
  <c r="F292" i="3"/>
  <c r="D292" i="3"/>
  <c r="C284" i="3"/>
  <c r="L278" i="3"/>
  <c r="L277" i="3" s="1"/>
  <c r="J278" i="3"/>
  <c r="J277" i="3" s="1"/>
  <c r="J289" i="3" s="1"/>
  <c r="H278" i="3"/>
  <c r="H277" i="3" s="1"/>
  <c r="F278" i="3"/>
  <c r="F277" i="3" s="1"/>
  <c r="D278" i="3"/>
  <c r="D277" i="3" s="1"/>
  <c r="C272" i="3"/>
  <c r="C271" i="3" s="1"/>
  <c r="C266" i="3"/>
  <c r="F242" i="3"/>
  <c r="D242" i="3"/>
  <c r="D230" i="3" s="1"/>
  <c r="D289" i="3" s="1"/>
  <c r="L231" i="3"/>
  <c r="J231" i="3"/>
  <c r="H231" i="3"/>
  <c r="F231" i="3"/>
  <c r="D231" i="3"/>
  <c r="C223" i="3"/>
  <c r="L217" i="3"/>
  <c r="L216" i="3" s="1"/>
  <c r="J217" i="3"/>
  <c r="J216" i="3" s="1"/>
  <c r="H217" i="3"/>
  <c r="H216" i="3" s="1"/>
  <c r="F217" i="3"/>
  <c r="F216" i="3" s="1"/>
  <c r="D217" i="3"/>
  <c r="D216" i="3" s="1"/>
  <c r="D228" i="3" s="1"/>
  <c r="C211" i="3"/>
  <c r="C210" i="3" s="1"/>
  <c r="C195" i="3"/>
  <c r="C181" i="3" s="1"/>
  <c r="C182" i="3"/>
  <c r="M181" i="3"/>
  <c r="K181" i="3"/>
  <c r="K169" i="3" s="1"/>
  <c r="K228" i="3" s="1"/>
  <c r="I181" i="3"/>
  <c r="G181" i="3"/>
  <c r="E181" i="3"/>
  <c r="H170" i="3"/>
  <c r="H169" i="3" s="1"/>
  <c r="H228" i="3" s="1"/>
  <c r="F170" i="3"/>
  <c r="F169" i="3" s="1"/>
  <c r="F228" i="3" s="1"/>
  <c r="L156" i="3"/>
  <c r="L155" i="3" s="1"/>
  <c r="J156" i="3"/>
  <c r="J155" i="3" s="1"/>
  <c r="H156" i="3"/>
  <c r="H155" i="3" s="1"/>
  <c r="D156" i="3"/>
  <c r="D155" i="3" s="1"/>
  <c r="C150" i="3"/>
  <c r="C149" i="3" s="1"/>
  <c r="M120" i="3"/>
  <c r="C121" i="3"/>
  <c r="L120" i="3"/>
  <c r="J120" i="3"/>
  <c r="H120" i="3"/>
  <c r="H108" i="3" s="1"/>
  <c r="H167" i="3" s="1"/>
  <c r="F120" i="3"/>
  <c r="F108" i="3" s="1"/>
  <c r="D120" i="3"/>
  <c r="M109" i="3"/>
  <c r="K109" i="3"/>
  <c r="I109" i="3"/>
  <c r="G109" i="3"/>
  <c r="E109" i="3"/>
  <c r="C110" i="3"/>
  <c r="C109" i="3" s="1"/>
  <c r="L109" i="3"/>
  <c r="J109" i="3"/>
  <c r="H109" i="3"/>
  <c r="F109" i="3"/>
  <c r="D109" i="3"/>
  <c r="M77" i="3"/>
  <c r="K77" i="3"/>
  <c r="F77" i="3"/>
  <c r="D77" i="3"/>
  <c r="L66" i="3"/>
  <c r="J66" i="3"/>
  <c r="H66" i="3"/>
  <c r="E66" i="3"/>
  <c r="C66" i="3"/>
  <c r="C553" i="3"/>
  <c r="C462" i="3"/>
  <c r="L461" i="3"/>
  <c r="L460" i="3" s="1"/>
  <c r="J461" i="3"/>
  <c r="J460" i="3" s="1"/>
  <c r="J472" i="3" s="1"/>
  <c r="H461" i="3"/>
  <c r="H460" i="3" s="1"/>
  <c r="F461" i="3"/>
  <c r="F460" i="3" s="1"/>
  <c r="D461" i="3"/>
  <c r="D460" i="3" s="1"/>
  <c r="D472" i="3" s="1"/>
  <c r="C455" i="3"/>
  <c r="C454" i="3" s="1"/>
  <c r="C449" i="3"/>
  <c r="C426" i="3"/>
  <c r="L425" i="3"/>
  <c r="J425" i="3"/>
  <c r="H425" i="3"/>
  <c r="F425" i="3"/>
  <c r="D425" i="3"/>
  <c r="M414" i="3"/>
  <c r="M413" i="3" s="1"/>
  <c r="M472" i="3" s="1"/>
  <c r="K414" i="3"/>
  <c r="H414" i="3"/>
  <c r="F414" i="3"/>
  <c r="F413" i="3" s="1"/>
  <c r="F472" i="3" s="1"/>
  <c r="D414" i="3"/>
  <c r="M400" i="3"/>
  <c r="M399" i="3" s="1"/>
  <c r="K400" i="3"/>
  <c r="K399" i="3" s="1"/>
  <c r="I400" i="3"/>
  <c r="I399" i="3" s="1"/>
  <c r="G400" i="3"/>
  <c r="G399" i="3" s="1"/>
  <c r="E400" i="3"/>
  <c r="E399" i="3" s="1"/>
  <c r="C378" i="3"/>
  <c r="C370" i="3"/>
  <c r="C365" i="3"/>
  <c r="C364" i="3" s="1"/>
  <c r="L364" i="3"/>
  <c r="J364" i="3"/>
  <c r="H364" i="3"/>
  <c r="H352" i="3" s="1"/>
  <c r="H411" i="3" s="1"/>
  <c r="F364" i="3"/>
  <c r="F352" i="3" s="1"/>
  <c r="F411" i="3" s="1"/>
  <c r="D364" i="3"/>
  <c r="M353" i="3"/>
  <c r="K353" i="3"/>
  <c r="H353" i="3"/>
  <c r="F353" i="3"/>
  <c r="D353" i="3"/>
  <c r="M339" i="3"/>
  <c r="M338" i="3" s="1"/>
  <c r="K339" i="3"/>
  <c r="K338" i="3" s="1"/>
  <c r="I339" i="3"/>
  <c r="I338" i="3" s="1"/>
  <c r="G339" i="3"/>
  <c r="G338" i="3" s="1"/>
  <c r="E339" i="3"/>
  <c r="E338" i="3" s="1"/>
  <c r="C317" i="3"/>
  <c r="C309" i="3"/>
  <c r="C304" i="3"/>
  <c r="L303" i="3"/>
  <c r="J303" i="3"/>
  <c r="H303" i="3"/>
  <c r="H291" i="3" s="1"/>
  <c r="F303" i="3"/>
  <c r="F291" i="3" s="1"/>
  <c r="F350" i="3" s="1"/>
  <c r="D303" i="3"/>
  <c r="D291" i="3" s="1"/>
  <c r="D350" i="3" s="1"/>
  <c r="M292" i="3"/>
  <c r="K292" i="3"/>
  <c r="I292" i="3"/>
  <c r="G292" i="3"/>
  <c r="E292" i="3"/>
  <c r="C279" i="3"/>
  <c r="M278" i="3"/>
  <c r="M277" i="3" s="1"/>
  <c r="K278" i="3"/>
  <c r="K277" i="3" s="1"/>
  <c r="I278" i="3"/>
  <c r="I277" i="3" s="1"/>
  <c r="G278" i="3"/>
  <c r="G277" i="3" s="1"/>
  <c r="E278" i="3"/>
  <c r="E277" i="3" s="1"/>
  <c r="C256" i="3"/>
  <c r="C248" i="3"/>
  <c r="L242" i="3"/>
  <c r="C243" i="3"/>
  <c r="C242" i="3" s="1"/>
  <c r="M242" i="3"/>
  <c r="M230" i="3" s="1"/>
  <c r="M289" i="3" s="1"/>
  <c r="K242" i="3"/>
  <c r="I242" i="3"/>
  <c r="G242" i="3"/>
  <c r="E242" i="3"/>
  <c r="E230" i="3" s="1"/>
  <c r="E289" i="3" s="1"/>
  <c r="C232" i="3"/>
  <c r="M231" i="3"/>
  <c r="K231" i="3"/>
  <c r="K230" i="3" s="1"/>
  <c r="K289" i="3" s="1"/>
  <c r="I231" i="3"/>
  <c r="I230" i="3" s="1"/>
  <c r="I289" i="3" s="1"/>
  <c r="G231" i="3"/>
  <c r="E231" i="3"/>
  <c r="C218" i="3"/>
  <c r="C217" i="3" s="1"/>
  <c r="C216" i="3" s="1"/>
  <c r="M217" i="3"/>
  <c r="M216" i="3" s="1"/>
  <c r="K217" i="3"/>
  <c r="K216" i="3" s="1"/>
  <c r="I217" i="3"/>
  <c r="I216" i="3" s="1"/>
  <c r="G217" i="3"/>
  <c r="G216" i="3" s="1"/>
  <c r="E217" i="3"/>
  <c r="E216" i="3" s="1"/>
  <c r="C205" i="3"/>
  <c r="C187" i="3"/>
  <c r="L181" i="3"/>
  <c r="J181" i="3"/>
  <c r="H181" i="3"/>
  <c r="F181" i="3"/>
  <c r="D181" i="3"/>
  <c r="M170" i="3"/>
  <c r="K170" i="3"/>
  <c r="I170" i="3"/>
  <c r="G170" i="3"/>
  <c r="E170" i="3"/>
  <c r="C157" i="3"/>
  <c r="M156" i="3"/>
  <c r="M155" i="3" s="1"/>
  <c r="I156" i="3"/>
  <c r="I155" i="3" s="1"/>
  <c r="G156" i="3"/>
  <c r="G155" i="3" s="1"/>
  <c r="C134" i="3"/>
  <c r="C126" i="3"/>
  <c r="I120" i="3"/>
  <c r="G120" i="3"/>
  <c r="E120" i="3"/>
  <c r="E77" i="3"/>
  <c r="C77" i="3"/>
  <c r="M66" i="3"/>
  <c r="M65" i="3" s="1"/>
  <c r="K66" i="3"/>
  <c r="K65" i="3" s="1"/>
  <c r="I66" i="3"/>
  <c r="F66" i="3"/>
  <c r="D66" i="3"/>
  <c r="D65" i="3" s="1"/>
  <c r="C583" i="3"/>
  <c r="C543" i="3"/>
  <c r="C523" i="3"/>
  <c r="C483" i="3"/>
  <c r="C575" i="3"/>
  <c r="C515" i="3"/>
  <c r="C461" i="3"/>
  <c r="C460" i="3" s="1"/>
  <c r="L413" i="3"/>
  <c r="L472" i="3" s="1"/>
  <c r="I414" i="3"/>
  <c r="I413" i="3" s="1"/>
  <c r="I472" i="3" s="1"/>
  <c r="G413" i="3"/>
  <c r="E413" i="3"/>
  <c r="C400" i="3"/>
  <c r="C399" i="3" s="1"/>
  <c r="C411" i="3" s="1"/>
  <c r="C353" i="3"/>
  <c r="G352" i="3"/>
  <c r="G411" i="3" s="1"/>
  <c r="E352" i="3"/>
  <c r="E411" i="3" s="1"/>
  <c r="C292" i="3"/>
  <c r="L291" i="3"/>
  <c r="L350" i="3" s="1"/>
  <c r="L230" i="3"/>
  <c r="F230" i="3"/>
  <c r="F289" i="3" s="1"/>
  <c r="L169" i="3"/>
  <c r="L228" i="3" s="1"/>
  <c r="J228" i="3"/>
  <c r="M108" i="3"/>
  <c r="M167" i="3" s="1"/>
  <c r="L108" i="3"/>
  <c r="L167" i="3" s="1"/>
  <c r="J108" i="3"/>
  <c r="J167" i="3" s="1"/>
  <c r="D108" i="3"/>
  <c r="D167" i="3" s="1"/>
  <c r="L65" i="3"/>
  <c r="J65" i="3"/>
  <c r="H65" i="3"/>
  <c r="E65" i="3"/>
  <c r="C425" i="3"/>
  <c r="H413" i="3"/>
  <c r="H472" i="3" s="1"/>
  <c r="M352" i="3"/>
  <c r="M411" i="3" s="1"/>
  <c r="K352" i="3"/>
  <c r="K411" i="3" s="1"/>
  <c r="C303" i="3"/>
  <c r="C291" i="3" s="1"/>
  <c r="H350" i="3"/>
  <c r="K291" i="3"/>
  <c r="I291" i="3"/>
  <c r="I350" i="3" s="1"/>
  <c r="G291" i="3"/>
  <c r="G350" i="3" s="1"/>
  <c r="H289" i="3"/>
  <c r="C231" i="3"/>
  <c r="G230" i="3"/>
  <c r="G289" i="3" s="1"/>
  <c r="C169" i="3"/>
  <c r="M169" i="3"/>
  <c r="M228" i="3" s="1"/>
  <c r="I169" i="3"/>
  <c r="I228" i="3" s="1"/>
  <c r="G169" i="3"/>
  <c r="G228" i="3" s="1"/>
  <c r="E169" i="3"/>
  <c r="E228" i="3" s="1"/>
  <c r="I65" i="3"/>
  <c r="F65" i="3"/>
  <c r="M10" i="3"/>
  <c r="J21" i="3"/>
  <c r="I21" i="3"/>
  <c r="E21" i="3"/>
  <c r="B43" i="2"/>
  <c r="G21" i="3"/>
  <c r="C21" i="3"/>
  <c r="C9" i="3" s="1"/>
  <c r="C63" i="3" s="1"/>
  <c r="B17" i="2"/>
  <c r="H10" i="3"/>
  <c r="F10" i="3"/>
  <c r="D10" i="3"/>
  <c r="H21" i="3"/>
  <c r="F21" i="3"/>
  <c r="D21" i="3"/>
  <c r="I10" i="3"/>
  <c r="G10" i="3"/>
  <c r="E10" i="3"/>
  <c r="I9" i="3"/>
  <c r="L21" i="3"/>
  <c r="L10" i="3"/>
  <c r="J10" i="3"/>
  <c r="K10" i="3"/>
  <c r="M21" i="3"/>
  <c r="K21" i="3"/>
  <c r="C230" i="3" l="1"/>
  <c r="E472" i="3"/>
  <c r="M9" i="3"/>
  <c r="C414" i="3"/>
  <c r="C413" i="3" s="1"/>
  <c r="C472" i="3" s="1"/>
  <c r="C65" i="3"/>
  <c r="C350" i="3"/>
  <c r="L289" i="3"/>
  <c r="K350" i="3"/>
  <c r="G472" i="3"/>
  <c r="C278" i="3"/>
  <c r="C277" i="3" s="1"/>
  <c r="J9" i="3"/>
  <c r="G108" i="3"/>
  <c r="G167" i="3" s="1"/>
  <c r="E108" i="3"/>
  <c r="E167" i="3" s="1"/>
  <c r="I108" i="3"/>
  <c r="I167" i="3" s="1"/>
  <c r="C120" i="3"/>
  <c r="C108" i="3" s="1"/>
  <c r="C228" i="3"/>
  <c r="G9" i="3"/>
  <c r="G63" i="3" s="1"/>
  <c r="E9" i="3"/>
  <c r="L9" i="3"/>
  <c r="D9" i="3"/>
  <c r="K9" i="3"/>
  <c r="H9" i="3"/>
  <c r="F9" i="3"/>
  <c r="B30" i="2"/>
  <c r="C289" i="3" l="1"/>
</calcChain>
</file>

<file path=xl/sharedStrings.xml><?xml version="1.0" encoding="utf-8"?>
<sst xmlns="http://schemas.openxmlformats.org/spreadsheetml/2006/main" count="730" uniqueCount="125">
  <si>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</si>
  <si>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</si>
  <si>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</si>
  <si>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</si>
  <si>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</si>
  <si>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</si>
  <si>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</si>
  <si>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u kunama</t>
  </si>
  <si>
    <t>Izvor prihoda i primitaka</t>
  </si>
  <si>
    <t>Ukupno (po izvorima)</t>
  </si>
  <si>
    <t>Šifra</t>
  </si>
  <si>
    <t>Naziv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</si>
  <si>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</si>
  <si>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</si>
  <si>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</si>
  <si>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</si>
  <si>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</si>
  <si>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</si>
  <si>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</si>
  <si>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</si>
  <si>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Financijski  rashodi</t>
  </si>
  <si>
    <t>Ostali financijski rashodi</t>
  </si>
  <si>
    <t>Rashodi za nabavu nefinancijske imovine</t>
  </si>
  <si>
    <t>OPĆI DIO</t>
  </si>
  <si>
    <t>PRORAČUNSKI KORISNIK</t>
  </si>
  <si>
    <t>PRIHODI UKUPNO</t>
  </si>
  <si>
    <t>RASHODI UKUPNO</t>
  </si>
  <si>
    <t>PRIHODI OD PRODAJE NEFINANCIJSKE IMOVINE</t>
  </si>
  <si>
    <t>RASHODI ZA NABAVU NEFINANCIJSKE IMOVINE</t>
  </si>
  <si>
    <t>UKUPAN DONOS VIŠKA/MANJKA IZ PRETHODNE(IH) GODINA</t>
  </si>
  <si>
    <t>VIŠAK/MANJAK IZ PRETHODNE(IH) GODINE KOJI ĆE SE POKRITI/RASPOREDITI</t>
  </si>
  <si>
    <t>Ukupno prihodi i primici za 2021.</t>
  </si>
  <si>
    <t>Ukupno prihodi i primici za 2022.</t>
  </si>
  <si>
    <t>xxxx</t>
  </si>
  <si>
    <t>Građevinski objekti</t>
  </si>
  <si>
    <t>Rashodi poslovanja</t>
  </si>
  <si>
    <t>Oznaka                           rač. iz                                      računskog                                         plana</t>
  </si>
  <si>
    <t>PROGRAM</t>
  </si>
  <si>
    <t>NAZIV AKTIVOSTI</t>
  </si>
  <si>
    <t>NAZIV PROJEKTA</t>
  </si>
  <si>
    <t>Rashodi za nabavu proizvedene dugotrajne imovine</t>
  </si>
  <si>
    <t>Opći prihodi i primici       (izvor 011 sredstva MŽ)</t>
  </si>
  <si>
    <t>Vlastiti prihodi (izvor 031 vlastiti prihodi)</t>
  </si>
  <si>
    <t>Prihodi za posebne namjene (izvor 043)</t>
  </si>
  <si>
    <t>Decentralizirana sredstva (izvor 044)</t>
  </si>
  <si>
    <t>Pomoći EU (izvor 051)</t>
  </si>
  <si>
    <t>Ostale pomoći (izvor 052)</t>
  </si>
  <si>
    <t>Donacije (izvor 061)</t>
  </si>
  <si>
    <t>Prihodi od nefinancijske imovine i nadoknade šteta s osnova osiguranja (izvor 071)</t>
  </si>
  <si>
    <t>Namjenski primici od zaduživanja (izvor 081)</t>
  </si>
  <si>
    <t>Axx</t>
  </si>
  <si>
    <t>Kxx</t>
  </si>
  <si>
    <t>Plaće za redovan rad</t>
  </si>
  <si>
    <t>Plaće u naravi</t>
  </si>
  <si>
    <t>Plaće za prekovremeni rad</t>
  </si>
  <si>
    <t>Plaće za posebne uvjete rada</t>
  </si>
  <si>
    <t>Doprinosi za mirovinsko osiguranje</t>
  </si>
  <si>
    <t>Doprinosi za obvezno zdravstveno osiguranje</t>
  </si>
  <si>
    <t>Službena putovanja</t>
  </si>
  <si>
    <t>Naknade za prijevoz, rad na terenu i odvojeni život</t>
  </si>
  <si>
    <t>Stručno usavršavanje zaposlenika</t>
  </si>
  <si>
    <t>Ostale naknade troškova zaspolenima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</si>
  <si>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</si>
  <si>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</si>
  <si>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</si>
  <si>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</si>
  <si>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</si>
  <si>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Vojna sredstva za jednokratnu upotrebu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</si>
  <si>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</si>
  <si>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</si>
  <si>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</si>
  <si>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</si>
  <si>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</si>
  <si>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</si>
  <si>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</si>
  <si>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</si>
  <si>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</si>
  <si>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</si>
  <si>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Bankarske usluge i usluge platnog prometa</t>
  </si>
  <si>
    <t>Negativne tečajne razlike i razlike zbog primjene valutne klauzule</t>
  </si>
  <si>
    <t>Zatezne kamate</t>
  </si>
  <si>
    <t>Ostali nespomenuti financijski rashodi</t>
  </si>
  <si>
    <t>Stambeni objekti</t>
  </si>
  <si>
    <t>Poslovni objekti</t>
  </si>
  <si>
    <t>Ceste, željeznice i ostali prometni objekti</t>
  </si>
  <si>
    <t>Ostali građevinski objekti</t>
  </si>
  <si>
    <t>Pomoći proračunskim korisnicima temeljem prijenosa EU sredstava (izvor-51 asistenti)</t>
  </si>
  <si>
    <t>2023. (druga razina računskog plana)</t>
  </si>
  <si>
    <t>Pomoći proračunskim korisnicima temeljem prijenosa EU sredstava (izvor 051 - asistenti)</t>
  </si>
  <si>
    <t>Ukupno prihodi i primici za 2023.</t>
  </si>
  <si>
    <t>MATERIJALNI I FINANCIJSKI RASHODI</t>
  </si>
  <si>
    <t>RASHODI ZA ZAPOSLENE I OSTALI RASHODI-MZO</t>
  </si>
  <si>
    <t>PROGRAMI ŠKOLSTVA</t>
  </si>
  <si>
    <t>Ostali nespom.rashodi poslov.</t>
  </si>
  <si>
    <t>Reprezentacija</t>
  </si>
  <si>
    <t>Članarine i norme</t>
  </si>
  <si>
    <t>Pristojbe i naknade</t>
  </si>
  <si>
    <t>Ostali nespom.rashodi poslovanja</t>
  </si>
  <si>
    <t>Postrojenja i oprema</t>
  </si>
  <si>
    <t>Uredska oprema i namještaj</t>
  </si>
  <si>
    <t>Sportska i glazbena oprema</t>
  </si>
  <si>
    <t>Knjige, umjetnička djela i ostale izložbene vrijednosti</t>
  </si>
  <si>
    <t>Knjige</t>
  </si>
  <si>
    <t>UKUPNO</t>
  </si>
  <si>
    <t>POMOĆNICI U NASTAVI-ŠKOLE JEDNAKIH MOGUĆNOSTI</t>
  </si>
  <si>
    <t>FEAD-ŠKOLSKI OBROCI</t>
  </si>
  <si>
    <t>ŠKOLSKA SHEMA</t>
  </si>
  <si>
    <t>RASHODI POSLOVANJA</t>
  </si>
  <si>
    <t>E-ŠKOLE</t>
  </si>
  <si>
    <t>PRIJEDLOG PLANA ZA 2023. (druga razina računskog plana)</t>
  </si>
  <si>
    <t xml:space="preserve">PLAN RASHODA I IZDATAKA </t>
  </si>
  <si>
    <t xml:space="preserve">PLAN PRIHODA I PRIMITAKA </t>
  </si>
  <si>
    <t xml:space="preserve">Ostali nespomenuti financijski rashodi </t>
  </si>
  <si>
    <t>OSNOVNA ŠKOLA SVETI MARTIN NA MURI</t>
  </si>
  <si>
    <r>
      <t xml:space="preserve">Napomena: Redak UKUPAN DONOS VIŠKA/MANJKA IZ PRETHODNE(IH) GODINA služi kao informacija i ne uzima se u obzir kod uravnoteženja proračuna, već se proračun uravnotežuje retkom VIŠAK/MANJAK IZ PRETHODNE(IH) GODINE KOJI ĆE SE POKRITI/RASPOREDITI.                                                                                                                                                                                                            </t>
    </r>
    <r>
      <rPr>
        <sz val="10"/>
        <color indexed="8"/>
        <rFont val="Calibri"/>
        <family val="2"/>
        <charset val="238"/>
      </rPr>
      <t>U Svetom Martinu na Muri,24.studenog 2020.                                                                                  ravnateljica (Petra Novinščak)</t>
    </r>
  </si>
  <si>
    <t>MJERA PRIPRAVNIŠTVA</t>
  </si>
  <si>
    <t>PRIJEDLOG PLANA ZA 2022. (četvrta razina računskog plana)</t>
  </si>
  <si>
    <t>2022.</t>
  </si>
  <si>
    <t>2024. (druga razina računskog plana)</t>
  </si>
  <si>
    <r>
      <t xml:space="preserve">PRIJEDLOG FINANCIJSKOG PLANA </t>
    </r>
    <r>
      <rPr>
        <b/>
        <i/>
        <sz val="14"/>
        <color indexed="8"/>
        <rFont val="Arial"/>
        <family val="2"/>
        <charset val="238"/>
      </rPr>
      <t>OSNOVNE ŠKOLE SVETI MARTIN NA MURI</t>
    </r>
    <r>
      <rPr>
        <b/>
        <sz val="14"/>
        <color indexed="8"/>
        <rFont val="Arial"/>
        <family val="2"/>
        <charset val="238"/>
      </rPr>
      <t xml:space="preserve"> ZA 2022.  I                                                                                                                                                PROJEKCIJA PLANA ZA  2023. I 2024. GODINU </t>
    </r>
  </si>
  <si>
    <t>Prijedlog plana 
za 2022.</t>
  </si>
  <si>
    <t>Projekcija plana
za 2023.</t>
  </si>
  <si>
    <t>Projekcija plana 
za 2024.</t>
  </si>
  <si>
    <t>PRIJEDLOG PLANA ZA 2024. (druga razina računskog plana)</t>
  </si>
  <si>
    <t>U Svetom Martinu na Muri, 30.studenog 2021.                                                                      ravnateljica (Petra Novinščak)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</si>
</sst>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n&quot;_-;\-* #,##0.00\ &quot;kn&quot;_-;_-* &quot;-&quot;??\ &quot;kn&quot;_-;_-@_-"/>
    <numFmt numFmtId="164" formatCode="#,##0.00\ &quot;kn&quot;"/>
    <numFmt numFmtId="165" formatCode="_-* #,##0.00\ [$kn-41A]_-;\-* #,##0.00\ [$kn-41A]_-;_-* &quot;-&quot;??\ [$kn-41A]_-;_-@_-"/>
  </numFmts>
  <fonts count="51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i/>
      <sz val="14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40" fillId="0" borderId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</cellStyleXfs>
  <cellXfs count="213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23" fillId="18" borderId="10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1" fontId="19" fillId="0" borderId="11" xfId="0" applyNumberFormat="1" applyFont="1" applyBorder="1" applyAlignment="1">
      <alignment wrapText="1"/>
    </xf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NumberFormat="1" applyFont="1" applyFill="1" applyBorder="1" applyAlignment="1" applyProtection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7" fillId="0" borderId="0" xfId="0" quotePrefix="1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6" fillId="0" borderId="0" xfId="0" quotePrefix="1" applyFont="1" applyBorder="1" applyAlignment="1">
      <alignment horizontal="left" vertical="center" wrapText="1"/>
    </xf>
    <xf numFmtId="0" fontId="27" fillId="0" borderId="0" xfId="0" quotePrefix="1" applyFont="1" applyBorder="1" applyAlignment="1">
      <alignment horizontal="left" vertical="center" wrapText="1"/>
    </xf>
    <xf numFmtId="0" fontId="26" fillId="0" borderId="0" xfId="0" quotePrefix="1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quotePrefix="1" applyNumberFormat="1" applyFont="1" applyFill="1" applyBorder="1" applyAlignment="1" applyProtection="1">
      <alignment horizontal="center" vertical="center"/>
    </xf>
    <xf numFmtId="3" fontId="29" fillId="0" borderId="0" xfId="0" applyNumberFormat="1" applyFont="1" applyFill="1" applyBorder="1" applyAlignment="1" applyProtection="1"/>
    <xf numFmtId="0" fontId="26" fillId="0" borderId="12" xfId="0" quotePrefix="1" applyFont="1" applyBorder="1" applyAlignment="1">
      <alignment horizontal="left" vertical="center" wrapText="1"/>
    </xf>
    <xf numFmtId="0" fontId="26" fillId="0" borderId="12" xfId="0" quotePrefix="1" applyFont="1" applyBorder="1" applyAlignment="1">
      <alignment horizontal="center" vertical="center" wrapText="1"/>
    </xf>
    <xf numFmtId="0" fontId="23" fillId="0" borderId="12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3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3" fillId="0" borderId="0" xfId="0" quotePrefix="1" applyNumberFormat="1" applyFont="1" applyFill="1" applyBorder="1" applyAlignment="1" applyProtection="1">
      <alignment horizontal="left" wrapText="1"/>
    </xf>
    <xf numFmtId="3" fontId="23" fillId="0" borderId="0" xfId="0" applyNumberFormat="1" applyFont="1" applyFill="1" applyBorder="1" applyAlignment="1" applyProtection="1"/>
    <xf numFmtId="0" fontId="30" fillId="0" borderId="0" xfId="0" quotePrefix="1" applyFont="1" applyBorder="1" applyAlignment="1">
      <alignment horizontal="left" vertical="center"/>
    </xf>
    <xf numFmtId="3" fontId="22" fillId="0" borderId="0" xfId="0" applyNumberFormat="1" applyFont="1" applyFill="1" applyBorder="1" applyAlignment="1" applyProtection="1">
      <alignment horizontal="left"/>
    </xf>
    <xf numFmtId="0" fontId="31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3" fillId="0" borderId="0" xfId="0" quotePrefix="1" applyNumberFormat="1" applyFont="1" applyFill="1" applyBorder="1" applyAlignment="1" applyProtection="1">
      <alignment horizontal="left"/>
    </xf>
    <xf numFmtId="0" fontId="32" fillId="0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>
      <alignment horizontal="left" wrapText="1"/>
    </xf>
    <xf numFmtId="0" fontId="31" fillId="0" borderId="0" xfId="0" applyNumberFormat="1" applyFont="1" applyFill="1" applyBorder="1" applyAlignment="1" applyProtection="1">
      <alignment wrapText="1"/>
    </xf>
    <xf numFmtId="0" fontId="30" fillId="0" borderId="13" xfId="0" quotePrefix="1" applyFont="1" applyBorder="1" applyAlignment="1">
      <alignment horizontal="left" wrapText="1"/>
    </xf>
    <xf numFmtId="0" fontId="30" fillId="0" borderId="12" xfId="0" quotePrefix="1" applyFont="1" applyBorder="1" applyAlignment="1">
      <alignment horizontal="left" wrapText="1"/>
    </xf>
    <xf numFmtId="0" fontId="30" fillId="0" borderId="12" xfId="0" quotePrefix="1" applyFont="1" applyBorder="1" applyAlignment="1">
      <alignment horizontal="center" wrapText="1"/>
    </xf>
    <xf numFmtId="0" fontId="30" fillId="0" borderId="12" xfId="0" quotePrefix="1" applyNumberFormat="1" applyFont="1" applyFill="1" applyBorder="1" applyAlignment="1" applyProtection="1">
      <alignment horizontal="left"/>
    </xf>
    <xf numFmtId="0" fontId="23" fillId="0" borderId="10" xfId="0" applyNumberFormat="1" applyFont="1" applyFill="1" applyBorder="1" applyAlignment="1" applyProtection="1">
      <alignment horizontal="center" wrapText="1"/>
    </xf>
    <xf numFmtId="0" fontId="23" fillId="0" borderId="10" xfId="0" applyNumberFormat="1" applyFont="1" applyFill="1" applyBorder="1" applyAlignment="1" applyProtection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3" fontId="30" fillId="0" borderId="10" xfId="0" applyNumberFormat="1" applyFont="1" applyBorder="1" applyAlignment="1">
      <alignment horizontal="right"/>
    </xf>
    <xf numFmtId="3" fontId="30" fillId="0" borderId="10" xfId="0" applyNumberFormat="1" applyFont="1" applyFill="1" applyBorder="1" applyAlignment="1" applyProtection="1">
      <alignment horizontal="right" wrapText="1"/>
    </xf>
    <xf numFmtId="0" fontId="24" fillId="0" borderId="0" xfId="0" quotePrefix="1" applyNumberFormat="1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20" fillId="18" borderId="0" xfId="0" applyNumberFormat="1" applyFont="1" applyFill="1" applyBorder="1" applyAlignment="1" applyProtection="1">
      <alignment wrapText="1"/>
    </xf>
    <xf numFmtId="1" fontId="19" fillId="19" borderId="15" xfId="0" applyNumberFormat="1" applyFont="1" applyFill="1" applyBorder="1" applyAlignment="1">
      <alignment horizontal="right" vertical="top" wrapText="1"/>
    </xf>
    <xf numFmtId="1" fontId="19" fillId="19" borderId="16" xfId="0" applyNumberFormat="1" applyFont="1" applyFill="1" applyBorder="1" applyAlignment="1">
      <alignment horizontal="left" wrapText="1"/>
    </xf>
    <xf numFmtId="1" fontId="19" fillId="0" borderId="15" xfId="0" applyNumberFormat="1" applyFont="1" applyFill="1" applyBorder="1" applyAlignment="1">
      <alignment horizontal="right" vertical="top" wrapText="1"/>
    </xf>
    <xf numFmtId="1" fontId="19" fillId="0" borderId="16" xfId="0" applyNumberFormat="1" applyFont="1" applyFill="1" applyBorder="1" applyAlignment="1">
      <alignment horizontal="left" wrapText="1"/>
    </xf>
    <xf numFmtId="0" fontId="23" fillId="0" borderId="0" xfId="0" applyFont="1" applyBorder="1" applyAlignment="1">
      <alignment horizontal="center" vertical="center" wrapText="1"/>
    </xf>
    <xf numFmtId="0" fontId="33" fillId="20" borderId="13" xfId="0" applyFont="1" applyFill="1" applyBorder="1" applyAlignment="1">
      <alignment horizontal="left"/>
    </xf>
    <xf numFmtId="3" fontId="30" fillId="20" borderId="10" xfId="0" applyNumberFormat="1" applyFont="1" applyFill="1" applyBorder="1" applyAlignment="1">
      <alignment horizontal="right"/>
    </xf>
    <xf numFmtId="3" fontId="30" fillId="20" borderId="10" xfId="0" applyNumberFormat="1" applyFont="1" applyFill="1" applyBorder="1" applyAlignment="1" applyProtection="1">
      <alignment horizontal="right" wrapText="1"/>
    </xf>
    <xf numFmtId="3" fontId="30" fillId="0" borderId="10" xfId="0" applyNumberFormat="1" applyFont="1" applyFill="1" applyBorder="1" applyAlignment="1">
      <alignment horizontal="right"/>
    </xf>
    <xf numFmtId="3" fontId="30" fillId="21" borderId="13" xfId="0" quotePrefix="1" applyNumberFormat="1" applyFont="1" applyFill="1" applyBorder="1" applyAlignment="1">
      <alignment horizontal="right"/>
    </xf>
    <xf numFmtId="3" fontId="30" fillId="21" borderId="10" xfId="0" applyNumberFormat="1" applyFont="1" applyFill="1" applyBorder="1" applyAlignment="1" applyProtection="1">
      <alignment horizontal="right" wrapText="1"/>
    </xf>
    <xf numFmtId="3" fontId="30" fillId="20" borderId="13" xfId="0" quotePrefix="1" applyNumberFormat="1" applyFont="1" applyFill="1" applyBorder="1" applyAlignment="1">
      <alignment horizontal="right"/>
    </xf>
    <xf numFmtId="3" fontId="31" fillId="0" borderId="0" xfId="0" applyNumberFormat="1" applyFont="1" applyFill="1" applyBorder="1" applyAlignment="1" applyProtection="1"/>
    <xf numFmtId="0" fontId="41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23" fillId="0" borderId="17" xfId="0" applyNumberFormat="1" applyFont="1" applyFill="1" applyBorder="1" applyAlignment="1" applyProtection="1">
      <alignment horizontal="center"/>
    </xf>
    <xf numFmtId="0" fontId="23" fillId="18" borderId="12" xfId="0" applyNumberFormat="1" applyFont="1" applyFill="1" applyBorder="1" applyAlignment="1" applyProtection="1">
      <alignment horizontal="center" vertical="center" wrapText="1"/>
    </xf>
    <xf numFmtId="0" fontId="23" fillId="0" borderId="17" xfId="0" applyNumberFormat="1" applyFont="1" applyFill="1" applyBorder="1" applyAlignment="1" applyProtection="1">
      <alignment horizontal="center" vertical="center"/>
    </xf>
    <xf numFmtId="0" fontId="22" fillId="0" borderId="18" xfId="0" applyNumberFormat="1" applyFont="1" applyFill="1" applyBorder="1" applyAlignment="1" applyProtection="1">
      <alignment horizontal="center"/>
    </xf>
    <xf numFmtId="0" fontId="22" fillId="0" borderId="18" xfId="0" applyNumberFormat="1" applyFont="1" applyFill="1" applyBorder="1" applyAlignment="1" applyProtection="1">
      <alignment wrapText="1"/>
    </xf>
    <xf numFmtId="0" fontId="22" fillId="0" borderId="18" xfId="0" applyNumberFormat="1" applyFont="1" applyFill="1" applyBorder="1" applyAlignment="1" applyProtection="1"/>
    <xf numFmtId="0" fontId="35" fillId="0" borderId="19" xfId="0" applyNumberFormat="1" applyFont="1" applyFill="1" applyBorder="1" applyAlignment="1" applyProtection="1">
      <alignment wrapText="1"/>
    </xf>
    <xf numFmtId="0" fontId="22" fillId="0" borderId="20" xfId="0" applyNumberFormat="1" applyFont="1" applyFill="1" applyBorder="1" applyAlignment="1" applyProtection="1">
      <alignment horizontal="center"/>
    </xf>
    <xf numFmtId="0" fontId="22" fillId="0" borderId="20" xfId="0" applyNumberFormat="1" applyFont="1" applyFill="1" applyBorder="1" applyAlignment="1" applyProtection="1">
      <alignment wrapText="1"/>
    </xf>
    <xf numFmtId="0" fontId="22" fillId="0" borderId="20" xfId="0" applyNumberFormat="1" applyFont="1" applyFill="1" applyBorder="1" applyAlignment="1" applyProtection="1"/>
    <xf numFmtId="0" fontId="23" fillId="0" borderId="20" xfId="0" applyNumberFormat="1" applyFont="1" applyFill="1" applyBorder="1" applyAlignment="1" applyProtection="1">
      <alignment horizontal="left"/>
    </xf>
    <xf numFmtId="0" fontId="23" fillId="0" borderId="20" xfId="0" applyNumberFormat="1" applyFont="1" applyFill="1" applyBorder="1" applyAlignment="1" applyProtection="1">
      <alignment wrapText="1"/>
    </xf>
    <xf numFmtId="0" fontId="23" fillId="0" borderId="20" xfId="0" applyNumberFormat="1" applyFont="1" applyFill="1" applyBorder="1" applyAlignment="1" applyProtection="1"/>
    <xf numFmtId="0" fontId="23" fillId="0" borderId="20" xfId="0" applyNumberFormat="1" applyFont="1" applyFill="1" applyBorder="1" applyAlignment="1" applyProtection="1">
      <alignment horizontal="center"/>
    </xf>
    <xf numFmtId="0" fontId="23" fillId="0" borderId="18" xfId="0" applyNumberFormat="1" applyFont="1" applyFill="1" applyBorder="1" applyAlignment="1" applyProtection="1">
      <alignment horizontal="center"/>
    </xf>
    <xf numFmtId="0" fontId="23" fillId="0" borderId="19" xfId="0" applyNumberFormat="1" applyFont="1" applyFill="1" applyBorder="1" applyAlignment="1" applyProtection="1">
      <alignment horizontal="center"/>
    </xf>
    <xf numFmtId="0" fontId="23" fillId="0" borderId="19" xfId="0" applyNumberFormat="1" applyFont="1" applyFill="1" applyBorder="1" applyAlignment="1" applyProtection="1"/>
    <xf numFmtId="1" fontId="18" fillId="0" borderId="21" xfId="0" applyNumberFormat="1" applyFont="1" applyBorder="1" applyAlignment="1">
      <alignment horizontal="left" wrapText="1"/>
    </xf>
    <xf numFmtId="3" fontId="18" fillId="0" borderId="22" xfId="0" applyNumberFormat="1" applyFont="1" applyBorder="1" applyAlignment="1">
      <alignment horizontal="center" vertical="center" wrapText="1"/>
    </xf>
    <xf numFmtId="3" fontId="18" fillId="0" borderId="23" xfId="0" applyNumberFormat="1" applyFont="1" applyBorder="1"/>
    <xf numFmtId="3" fontId="18" fillId="0" borderId="23" xfId="0" applyNumberFormat="1" applyFont="1" applyBorder="1" applyAlignment="1">
      <alignment horizontal="center" wrapText="1"/>
    </xf>
    <xf numFmtId="3" fontId="18" fillId="0" borderId="23" xfId="0" applyNumberFormat="1" applyFont="1" applyBorder="1" applyAlignment="1">
      <alignment horizontal="center" vertical="center" wrapText="1"/>
    </xf>
    <xf numFmtId="3" fontId="18" fillId="0" borderId="24" xfId="0" applyNumberFormat="1" applyFont="1" applyBorder="1" applyAlignment="1">
      <alignment horizontal="center" vertical="center" wrapText="1"/>
    </xf>
    <xf numFmtId="3" fontId="18" fillId="0" borderId="25" xfId="0" applyNumberFormat="1" applyFont="1" applyBorder="1" applyAlignment="1">
      <alignment horizontal="center" vertical="center" wrapText="1"/>
    </xf>
    <xf numFmtId="1" fontId="18" fillId="0" borderId="26" xfId="0" applyNumberFormat="1" applyFont="1" applyBorder="1" applyAlignment="1">
      <alignment horizontal="left" wrapText="1"/>
    </xf>
    <xf numFmtId="3" fontId="18" fillId="0" borderId="27" xfId="0" applyNumberFormat="1" applyFont="1" applyBorder="1"/>
    <xf numFmtId="3" fontId="18" fillId="0" borderId="28" xfId="0" applyNumberFormat="1" applyFont="1" applyBorder="1"/>
    <xf numFmtId="3" fontId="18" fillId="0" borderId="29" xfId="0" applyNumberFormat="1" applyFont="1" applyBorder="1"/>
    <xf numFmtId="3" fontId="18" fillId="0" borderId="30" xfId="0" applyNumberFormat="1" applyFont="1" applyBorder="1"/>
    <xf numFmtId="1" fontId="18" fillId="0" borderId="31" xfId="0" applyNumberFormat="1" applyFont="1" applyBorder="1" applyAlignment="1">
      <alignment wrapText="1"/>
    </xf>
    <xf numFmtId="3" fontId="18" fillId="0" borderId="32" xfId="0" applyNumberFormat="1" applyFont="1" applyBorder="1"/>
    <xf numFmtId="3" fontId="18" fillId="0" borderId="33" xfId="0" applyNumberFormat="1" applyFont="1" applyBorder="1"/>
    <xf numFmtId="3" fontId="18" fillId="0" borderId="34" xfId="0" applyNumberFormat="1" applyFont="1" applyBorder="1"/>
    <xf numFmtId="3" fontId="18" fillId="0" borderId="35" xfId="0" applyNumberFormat="1" applyFont="1" applyBorder="1"/>
    <xf numFmtId="1" fontId="18" fillId="0" borderId="36" xfId="0" applyNumberFormat="1" applyFont="1" applyBorder="1" applyAlignment="1">
      <alignment horizontal="left" wrapText="1"/>
    </xf>
    <xf numFmtId="3" fontId="18" fillId="0" borderId="37" xfId="0" applyNumberFormat="1" applyFont="1" applyBorder="1"/>
    <xf numFmtId="3" fontId="18" fillId="0" borderId="38" xfId="0" applyNumberFormat="1" applyFont="1" applyBorder="1"/>
    <xf numFmtId="3" fontId="18" fillId="0" borderId="39" xfId="0" applyNumberFormat="1" applyFont="1" applyBorder="1"/>
    <xf numFmtId="3" fontId="18" fillId="0" borderId="40" xfId="0" applyNumberFormat="1" applyFont="1" applyBorder="1"/>
    <xf numFmtId="1" fontId="19" fillId="0" borderId="41" xfId="0" applyNumberFormat="1" applyFont="1" applyBorder="1" applyAlignment="1">
      <alignment wrapText="1"/>
    </xf>
    <xf numFmtId="0" fontId="23" fillId="18" borderId="42" xfId="0" applyNumberFormat="1" applyFont="1" applyFill="1" applyBorder="1" applyAlignment="1" applyProtection="1">
      <alignment horizontal="center" vertical="center" wrapText="1"/>
    </xf>
    <xf numFmtId="4" fontId="19" fillId="0" borderId="43" xfId="0" applyNumberFormat="1" applyFont="1" applyBorder="1"/>
    <xf numFmtId="4" fontId="19" fillId="0" borderId="44" xfId="0" applyNumberFormat="1" applyFont="1" applyBorder="1"/>
    <xf numFmtId="4" fontId="19" fillId="0" borderId="45" xfId="0" applyNumberFormat="1" applyFont="1" applyBorder="1"/>
    <xf numFmtId="4" fontId="23" fillId="0" borderId="20" xfId="0" applyNumberFormat="1" applyFont="1" applyFill="1" applyBorder="1" applyAlignment="1" applyProtection="1"/>
    <xf numFmtId="4" fontId="22" fillId="0" borderId="20" xfId="0" applyNumberFormat="1" applyFont="1" applyFill="1" applyBorder="1" applyAlignment="1" applyProtection="1"/>
    <xf numFmtId="4" fontId="38" fillId="0" borderId="20" xfId="0" applyNumberFormat="1" applyFont="1" applyFill="1" applyBorder="1" applyAlignment="1" applyProtection="1"/>
    <xf numFmtId="0" fontId="38" fillId="0" borderId="20" xfId="0" applyNumberFormat="1" applyFont="1" applyFill="1" applyBorder="1" applyAlignment="1" applyProtection="1">
      <alignment horizontal="center"/>
    </xf>
    <xf numFmtId="0" fontId="38" fillId="0" borderId="20" xfId="0" applyNumberFormat="1" applyFont="1" applyFill="1" applyBorder="1" applyAlignment="1" applyProtection="1">
      <alignment wrapText="1"/>
    </xf>
    <xf numFmtId="0" fontId="38" fillId="0" borderId="0" xfId="0" applyNumberFormat="1" applyFont="1" applyFill="1" applyBorder="1" applyAlignment="1" applyProtection="1"/>
    <xf numFmtId="0" fontId="23" fillId="0" borderId="20" xfId="0" applyNumberFormat="1" applyFont="1" applyFill="1" applyBorder="1" applyAlignment="1" applyProtection="1">
      <alignment horizontal="center" vertical="center"/>
    </xf>
    <xf numFmtId="0" fontId="39" fillId="0" borderId="20" xfId="0" applyNumberFormat="1" applyFont="1" applyFill="1" applyBorder="1" applyAlignment="1" applyProtection="1">
      <alignment horizontal="center"/>
    </xf>
    <xf numFmtId="0" fontId="39" fillId="0" borderId="20" xfId="0" applyNumberFormat="1" applyFont="1" applyFill="1" applyBorder="1" applyAlignment="1" applyProtection="1">
      <alignment wrapText="1"/>
    </xf>
    <xf numFmtId="164" fontId="22" fillId="0" borderId="20" xfId="0" applyNumberFormat="1" applyFont="1" applyFill="1" applyBorder="1" applyAlignment="1" applyProtection="1"/>
    <xf numFmtId="165" fontId="22" fillId="0" borderId="20" xfId="0" applyNumberFormat="1" applyFont="1" applyFill="1" applyBorder="1" applyAlignment="1" applyProtection="1"/>
    <xf numFmtId="4" fontId="42" fillId="0" borderId="20" xfId="0" applyNumberFormat="1" applyFont="1" applyFill="1" applyBorder="1" applyAlignment="1" applyProtection="1"/>
    <xf numFmtId="2" fontId="22" fillId="0" borderId="20" xfId="0" applyNumberFormat="1" applyFont="1" applyFill="1" applyBorder="1" applyAlignment="1" applyProtection="1"/>
    <xf numFmtId="44" fontId="22" fillId="0" borderId="20" xfId="0" applyNumberFormat="1" applyFont="1" applyFill="1" applyBorder="1" applyAlignment="1" applyProtection="1"/>
    <xf numFmtId="3" fontId="23" fillId="0" borderId="20" xfId="0" applyNumberFormat="1" applyFont="1" applyFill="1" applyBorder="1" applyAlignment="1" applyProtection="1"/>
    <xf numFmtId="3" fontId="22" fillId="0" borderId="20" xfId="0" applyNumberFormat="1" applyFont="1" applyFill="1" applyBorder="1" applyAlignment="1" applyProtection="1"/>
    <xf numFmtId="3" fontId="42" fillId="0" borderId="20" xfId="0" applyNumberFormat="1" applyFont="1" applyFill="1" applyBorder="1" applyAlignment="1" applyProtection="1"/>
    <xf numFmtId="3" fontId="38" fillId="0" borderId="20" xfId="0" applyNumberFormat="1" applyFont="1" applyFill="1" applyBorder="1" applyAlignment="1" applyProtection="1"/>
    <xf numFmtId="0" fontId="22" fillId="0" borderId="20" xfId="0" applyNumberFormat="1" applyFont="1" applyFill="1" applyBorder="1" applyAlignment="1" applyProtection="1">
      <alignment horizontal="center" vertical="center"/>
    </xf>
    <xf numFmtId="0" fontId="23" fillId="22" borderId="20" xfId="0" applyNumberFormat="1" applyFont="1" applyFill="1" applyBorder="1" applyAlignment="1" applyProtection="1">
      <alignment horizontal="left"/>
    </xf>
    <xf numFmtId="0" fontId="23" fillId="22" borderId="20" xfId="0" applyNumberFormat="1" applyFont="1" applyFill="1" applyBorder="1" applyAlignment="1" applyProtection="1">
      <alignment wrapText="1"/>
    </xf>
    <xf numFmtId="3" fontId="23" fillId="22" borderId="20" xfId="0" applyNumberFormat="1" applyFont="1" applyFill="1" applyBorder="1" applyAlignment="1" applyProtection="1"/>
    <xf numFmtId="3" fontId="22" fillId="22" borderId="20" xfId="0" applyNumberFormat="1" applyFont="1" applyFill="1" applyBorder="1" applyAlignment="1" applyProtection="1"/>
    <xf numFmtId="0" fontId="23" fillId="0" borderId="52" xfId="0" applyNumberFormat="1" applyFont="1" applyFill="1" applyBorder="1" applyAlignment="1" applyProtection="1">
      <alignment wrapText="1"/>
    </xf>
    <xf numFmtId="3" fontId="23" fillId="0" borderId="52" xfId="0" applyNumberFormat="1" applyFont="1" applyFill="1" applyBorder="1" applyAlignment="1" applyProtection="1"/>
    <xf numFmtId="0" fontId="22" fillId="22" borderId="19" xfId="0" applyNumberFormat="1" applyFont="1" applyFill="1" applyBorder="1" applyAlignment="1" applyProtection="1">
      <alignment horizontal="center"/>
    </xf>
    <xf numFmtId="0" fontId="22" fillId="22" borderId="18" xfId="0" applyNumberFormat="1" applyFont="1" applyFill="1" applyBorder="1" applyAlignment="1" applyProtection="1">
      <alignment horizontal="center"/>
    </xf>
    <xf numFmtId="3" fontId="18" fillId="0" borderId="20" xfId="0" applyNumberFormat="1" applyFont="1" applyFill="1" applyBorder="1" applyAlignment="1" applyProtection="1"/>
    <xf numFmtId="3" fontId="18" fillId="0" borderId="24" xfId="0" applyNumberFormat="1" applyFont="1" applyBorder="1" applyAlignment="1">
      <alignment horizontal="right" vertical="center" wrapText="1"/>
    </xf>
    <xf numFmtId="3" fontId="43" fillId="0" borderId="28" xfId="0" applyNumberFormat="1" applyFont="1" applyBorder="1"/>
    <xf numFmtId="0" fontId="44" fillId="0" borderId="20" xfId="0" applyNumberFormat="1" applyFont="1" applyFill="1" applyBorder="1" applyAlignment="1" applyProtection="1">
      <alignment wrapText="1"/>
    </xf>
    <xf numFmtId="4" fontId="44" fillId="0" borderId="20" xfId="0" applyNumberFormat="1" applyFont="1" applyFill="1" applyBorder="1" applyAlignment="1" applyProtection="1"/>
    <xf numFmtId="3" fontId="44" fillId="0" borderId="20" xfId="0" applyNumberFormat="1" applyFont="1" applyFill="1" applyBorder="1" applyAlignment="1" applyProtection="1"/>
    <xf numFmtId="3" fontId="45" fillId="0" borderId="20" xfId="0" applyNumberFormat="1" applyFont="1" applyFill="1" applyBorder="1" applyAlignment="1" applyProtection="1"/>
    <xf numFmtId="3" fontId="46" fillId="0" borderId="20" xfId="0" applyNumberFormat="1" applyFont="1" applyFill="1" applyBorder="1" applyAlignment="1" applyProtection="1"/>
    <xf numFmtId="3" fontId="19" fillId="0" borderId="20" xfId="0" applyNumberFormat="1" applyFont="1" applyFill="1" applyBorder="1" applyAlignment="1" applyProtection="1"/>
    <xf numFmtId="4" fontId="18" fillId="0" borderId="20" xfId="0" applyNumberFormat="1" applyFont="1" applyFill="1" applyBorder="1" applyAlignment="1" applyProtection="1"/>
    <xf numFmtId="4" fontId="19" fillId="0" borderId="2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18" fillId="20" borderId="12" xfId="0" applyNumberFormat="1" applyFont="1" applyFill="1" applyBorder="1" applyAlignment="1" applyProtection="1"/>
    <xf numFmtId="0" fontId="37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/>
    <xf numFmtId="0" fontId="49" fillId="0" borderId="0" xfId="0" applyNumberFormat="1" applyFont="1" applyFill="1" applyBorder="1" applyAlignment="1" applyProtection="1"/>
    <xf numFmtId="0" fontId="50" fillId="0" borderId="20" xfId="0" applyNumberFormat="1" applyFont="1" applyFill="1" applyBorder="1" applyAlignment="1" applyProtection="1"/>
    <xf numFmtId="0" fontId="18" fillId="0" borderId="20" xfId="0" applyNumberFormat="1" applyFont="1" applyFill="1" applyBorder="1" applyAlignment="1" applyProtection="1">
      <alignment wrapText="1"/>
    </xf>
    <xf numFmtId="0" fontId="19" fillId="0" borderId="20" xfId="0" applyNumberFormat="1" applyFont="1" applyFill="1" applyBorder="1" applyAlignment="1" applyProtection="1"/>
    <xf numFmtId="3" fontId="19" fillId="22" borderId="20" xfId="0" applyNumberFormat="1" applyFont="1" applyFill="1" applyBorder="1" applyAlignment="1" applyProtection="1"/>
    <xf numFmtId="0" fontId="48" fillId="0" borderId="0" xfId="0" applyNumberFormat="1" applyFont="1" applyFill="1" applyBorder="1" applyAlignment="1" applyProtection="1">
      <alignment wrapText="1"/>
    </xf>
    <xf numFmtId="0" fontId="37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30" fillId="20" borderId="13" xfId="0" applyNumberFormat="1" applyFont="1" applyFill="1" applyBorder="1" applyAlignment="1" applyProtection="1">
      <alignment horizontal="left" wrapText="1"/>
    </xf>
    <xf numFmtId="0" fontId="30" fillId="20" borderId="12" xfId="0" applyNumberFormat="1" applyFont="1" applyFill="1" applyBorder="1" applyAlignment="1" applyProtection="1">
      <alignment horizontal="left" wrapText="1"/>
    </xf>
    <xf numFmtId="0" fontId="30" fillId="20" borderId="46" xfId="0" applyNumberFormat="1" applyFont="1" applyFill="1" applyBorder="1" applyAlignment="1" applyProtection="1">
      <alignment horizontal="left" wrapText="1"/>
    </xf>
    <xf numFmtId="0" fontId="33" fillId="0" borderId="13" xfId="0" quotePrefix="1" applyFont="1" applyFill="1" applyBorder="1" applyAlignment="1">
      <alignment horizontal="left"/>
    </xf>
    <xf numFmtId="0" fontId="33" fillId="0" borderId="12" xfId="0" quotePrefix="1" applyFont="1" applyFill="1" applyBorder="1" applyAlignment="1">
      <alignment horizontal="left"/>
    </xf>
    <xf numFmtId="0" fontId="33" fillId="0" borderId="46" xfId="0" quotePrefix="1" applyFont="1" applyFill="1" applyBorder="1" applyAlignment="1">
      <alignment horizontal="left"/>
    </xf>
    <xf numFmtId="0" fontId="33" fillId="0" borderId="13" xfId="0" quotePrefix="1" applyFont="1" applyBorder="1" applyAlignment="1">
      <alignment horizontal="left"/>
    </xf>
    <xf numFmtId="0" fontId="33" fillId="0" borderId="12" xfId="0" quotePrefix="1" applyFont="1" applyBorder="1" applyAlignment="1">
      <alignment horizontal="left"/>
    </xf>
    <xf numFmtId="0" fontId="33" fillId="0" borderId="46" xfId="0" quotePrefix="1" applyFont="1" applyBorder="1" applyAlignment="1">
      <alignment horizontal="left"/>
    </xf>
    <xf numFmtId="0" fontId="33" fillId="20" borderId="13" xfId="0" quotePrefix="1" applyNumberFormat="1" applyFont="1" applyFill="1" applyBorder="1" applyAlignment="1" applyProtection="1">
      <alignment horizontal="left" wrapText="1"/>
    </xf>
    <xf numFmtId="0" fontId="33" fillId="20" borderId="12" xfId="0" quotePrefix="1" applyNumberFormat="1" applyFont="1" applyFill="1" applyBorder="1" applyAlignment="1" applyProtection="1">
      <alignment horizontal="left" wrapText="1"/>
    </xf>
    <xf numFmtId="0" fontId="33" fillId="20" borderId="46" xfId="0" quotePrefix="1" applyNumberFormat="1" applyFont="1" applyFill="1" applyBorder="1" applyAlignment="1" applyProtection="1">
      <alignment horizontal="left" wrapText="1"/>
    </xf>
    <xf numFmtId="0" fontId="24" fillId="0" borderId="12" xfId="0" applyNumberFormat="1" applyFont="1" applyFill="1" applyBorder="1" applyAlignment="1" applyProtection="1">
      <alignment horizontal="center" vertical="center" wrapText="1"/>
    </xf>
    <xf numFmtId="0" fontId="30" fillId="21" borderId="13" xfId="0" applyNumberFormat="1" applyFont="1" applyFill="1" applyBorder="1" applyAlignment="1" applyProtection="1">
      <alignment horizontal="left" wrapText="1"/>
    </xf>
    <xf numFmtId="0" fontId="30" fillId="21" borderId="12" xfId="0" applyNumberFormat="1" applyFont="1" applyFill="1" applyBorder="1" applyAlignment="1" applyProtection="1">
      <alignment horizontal="left" wrapText="1"/>
    </xf>
    <xf numFmtId="0" fontId="30" fillId="21" borderId="46" xfId="0" applyNumberFormat="1" applyFont="1" applyFill="1" applyBorder="1" applyAlignment="1" applyProtection="1">
      <alignment horizontal="left" wrapText="1"/>
    </xf>
    <xf numFmtId="0" fontId="33" fillId="0" borderId="13" xfId="0" quotePrefix="1" applyNumberFormat="1" applyFont="1" applyFill="1" applyBorder="1" applyAlignment="1" applyProtection="1">
      <alignment horizontal="left" wrapText="1"/>
    </xf>
    <xf numFmtId="0" fontId="33" fillId="0" borderId="12" xfId="0" quotePrefix="1" applyNumberFormat="1" applyFont="1" applyFill="1" applyBorder="1" applyAlignment="1" applyProtection="1">
      <alignment horizontal="left" wrapText="1"/>
    </xf>
    <xf numFmtId="0" fontId="33" fillId="0" borderId="46" xfId="0" quotePrefix="1" applyNumberFormat="1" applyFont="1" applyFill="1" applyBorder="1" applyAlignment="1" applyProtection="1">
      <alignment horizontal="left" wrapText="1"/>
    </xf>
    <xf numFmtId="0" fontId="0" fillId="0" borderId="0" xfId="0" applyNumberFormat="1" applyFill="1" applyBorder="1" applyAlignment="1" applyProtection="1"/>
    <xf numFmtId="0" fontId="24" fillId="0" borderId="12" xfId="0" quotePrefix="1" applyNumberFormat="1" applyFont="1" applyFill="1" applyBorder="1" applyAlignment="1" applyProtection="1">
      <alignment horizontal="center" vertical="center" wrapText="1"/>
    </xf>
    <xf numFmtId="0" fontId="33" fillId="0" borderId="13" xfId="0" applyNumberFormat="1" applyFont="1" applyFill="1" applyBorder="1" applyAlignment="1" applyProtection="1">
      <alignment horizontal="left" wrapText="1"/>
    </xf>
    <xf numFmtId="0" fontId="33" fillId="0" borderId="12" xfId="0" applyNumberFormat="1" applyFont="1" applyFill="1" applyBorder="1" applyAlignment="1" applyProtection="1">
      <alignment horizontal="left" wrapText="1"/>
    </xf>
    <xf numFmtId="0" fontId="33" fillId="0" borderId="46" xfId="0" applyNumberFormat="1" applyFont="1" applyFill="1" applyBorder="1" applyAlignment="1" applyProtection="1">
      <alignment horizontal="left" wrapText="1"/>
    </xf>
    <xf numFmtId="0" fontId="36" fillId="0" borderId="0" xfId="0" applyNumberFormat="1" applyFont="1" applyFill="1" applyBorder="1" applyAlignment="1" applyProtection="1">
      <alignment horizontal="left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33" fillId="20" borderId="13" xfId="0" applyNumberFormat="1" applyFont="1" applyFill="1" applyBorder="1" applyAlignment="1" applyProtection="1">
      <alignment horizontal="left" wrapText="1"/>
    </xf>
    <xf numFmtId="0" fontId="33" fillId="20" borderId="12" xfId="0" applyNumberFormat="1" applyFont="1" applyFill="1" applyBorder="1" applyAlignment="1" applyProtection="1">
      <alignment horizontal="left" wrapText="1"/>
    </xf>
    <xf numFmtId="0" fontId="33" fillId="20" borderId="46" xfId="0" applyNumberFormat="1" applyFont="1" applyFill="1" applyBorder="1" applyAlignment="1" applyProtection="1">
      <alignment horizontal="left" wrapText="1"/>
    </xf>
    <xf numFmtId="0" fontId="24" fillId="0" borderId="17" xfId="0" quotePrefix="1" applyNumberFormat="1" applyFont="1" applyFill="1" applyBorder="1" applyAlignment="1" applyProtection="1">
      <alignment horizontal="left" wrapText="1"/>
    </xf>
    <xf numFmtId="0" fontId="31" fillId="0" borderId="17" xfId="0" applyNumberFormat="1" applyFont="1" applyFill="1" applyBorder="1" applyAlignment="1" applyProtection="1">
      <alignment wrapText="1"/>
    </xf>
    <xf numFmtId="0" fontId="33" fillId="0" borderId="41" xfId="0" applyFont="1" applyFill="1" applyBorder="1" applyAlignment="1">
      <alignment horizontal="center" vertical="center"/>
    </xf>
    <xf numFmtId="0" fontId="34" fillId="0" borderId="47" xfId="0" applyFont="1" applyFill="1" applyBorder="1" applyAlignment="1">
      <alignment horizontal="center" vertical="center"/>
    </xf>
    <xf numFmtId="0" fontId="0" fillId="0" borderId="47" xfId="0" applyNumberFormat="1" applyFill="1" applyBorder="1" applyAlignment="1" applyProtection="1"/>
    <xf numFmtId="0" fontId="0" fillId="0" borderId="48" xfId="0" applyNumberFormat="1" applyFill="1" applyBorder="1" applyAlignment="1" applyProtection="1"/>
    <xf numFmtId="4" fontId="19" fillId="0" borderId="49" xfId="0" applyNumberFormat="1" applyFont="1" applyBorder="1" applyAlignment="1">
      <alignment horizontal="center"/>
    </xf>
    <xf numFmtId="4" fontId="19" fillId="0" borderId="50" xfId="0" applyNumberFormat="1" applyFont="1" applyBorder="1" applyAlignment="1">
      <alignment horizontal="center"/>
    </xf>
    <xf numFmtId="4" fontId="0" fillId="0" borderId="50" xfId="0" applyNumberFormat="1" applyFill="1" applyBorder="1" applyAlignment="1" applyProtection="1"/>
    <xf numFmtId="4" fontId="0" fillId="0" borderId="51" xfId="0" applyNumberFormat="1" applyFill="1" applyBorder="1" applyAlignment="1" applyProtection="1"/>
    <xf numFmtId="0" fontId="24" fillId="0" borderId="0" xfId="0" applyNumberFormat="1" applyFont="1" applyFill="1" applyBorder="1" applyAlignment="1" applyProtection="1">
      <alignment horizontal="center" vertic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" xfId="0" builtinId="0"/>
    <cellStyle name="Normalno 2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555625</xdr:colOff>
      <xdr:row>29</xdr:row>
      <xdr:rowOff>142875</xdr:rowOff>
    </xdr:from>
    <xdr:ext cx="184731" cy="264560"/>
    <xdr:sp macro="" textlink="">
      <xdr:nvSpPr>
        <xdr:cNvPr id="3" name="TekstniOkvir 2"/>
        <xdr:cNvSpPr txBox="1"/>
      </xdr:nvSpPr>
      <xdr:spPr>
        <a:xfrm>
          <a:off x="7040563" y="863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r-H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890" name="Line 1"/>
        <xdr:cNvSpPr>
          <a:spLocks noChangeShapeType="1"/>
        </xdr:cNvSpPr>
      </xdr:nvSpPr>
      <xdr:spPr bwMode="auto">
        <a:xfrm>
          <a:off x="19050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2891" name="Line 2"/>
        <xdr:cNvSpPr>
          <a:spLocks noChangeShapeType="1"/>
        </xdr:cNvSpPr>
      </xdr:nvSpPr>
      <xdr:spPr bwMode="auto">
        <a:xfrm>
          <a:off x="9525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18</xdr:row>
      <xdr:rowOff>19050</xdr:rowOff>
    </xdr:from>
    <xdr:to>
      <xdr:col>1</xdr:col>
      <xdr:colOff>0</xdr:colOff>
      <xdr:row>20</xdr:row>
      <xdr:rowOff>0</xdr:rowOff>
    </xdr:to>
    <xdr:sp macro="" textlink="">
      <xdr:nvSpPr>
        <xdr:cNvPr id="2892" name="Line 1"/>
        <xdr:cNvSpPr>
          <a:spLocks noChangeShapeType="1"/>
        </xdr:cNvSpPr>
      </xdr:nvSpPr>
      <xdr:spPr bwMode="auto">
        <a:xfrm>
          <a:off x="19050" y="46767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18</xdr:row>
      <xdr:rowOff>19050</xdr:rowOff>
    </xdr:from>
    <xdr:to>
      <xdr:col>0</xdr:col>
      <xdr:colOff>1057275</xdr:colOff>
      <xdr:row>20</xdr:row>
      <xdr:rowOff>0</xdr:rowOff>
    </xdr:to>
    <xdr:sp macro="" textlink="">
      <xdr:nvSpPr>
        <xdr:cNvPr id="2893" name="Line 2"/>
        <xdr:cNvSpPr>
          <a:spLocks noChangeShapeType="1"/>
        </xdr:cNvSpPr>
      </xdr:nvSpPr>
      <xdr:spPr bwMode="auto">
        <a:xfrm>
          <a:off x="9525" y="46767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31</xdr:row>
      <xdr:rowOff>19050</xdr:rowOff>
    </xdr:from>
    <xdr:to>
      <xdr:col>1</xdr:col>
      <xdr:colOff>0</xdr:colOff>
      <xdr:row>33</xdr:row>
      <xdr:rowOff>0</xdr:rowOff>
    </xdr:to>
    <xdr:sp macro="" textlink="">
      <xdr:nvSpPr>
        <xdr:cNvPr id="2894" name="Line 1"/>
        <xdr:cNvSpPr>
          <a:spLocks noChangeShapeType="1"/>
        </xdr:cNvSpPr>
      </xdr:nvSpPr>
      <xdr:spPr bwMode="auto">
        <a:xfrm>
          <a:off x="19050" y="83724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19050</xdr:rowOff>
    </xdr:from>
    <xdr:to>
      <xdr:col>0</xdr:col>
      <xdr:colOff>1057275</xdr:colOff>
      <xdr:row>33</xdr:row>
      <xdr:rowOff>0</xdr:rowOff>
    </xdr:to>
    <xdr:sp macro="" textlink="">
      <xdr:nvSpPr>
        <xdr:cNvPr id="2895" name="Line 2"/>
        <xdr:cNvSpPr>
          <a:spLocks noChangeShapeType="1"/>
        </xdr:cNvSpPr>
      </xdr:nvSpPr>
      <xdr:spPr bwMode="auto">
        <a:xfrm>
          <a:off x="9525" y="83724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47"/>
  <sheetViews>
    <sheetView tabSelected="1" view="pageBreakPreview" topLeftCell="A4" zoomScaleNormal="100" zoomScaleSheetLayoutView="100" workbookViewId="0">
      <selection activeCell="G12" sqref="G12"/>
    </sheetView>
  </sheetViews>
  <sheetFormatPr defaultColWidth="11.42578125" defaultRowHeight="12.75" x14ac:dyDescent="0.2"/>
  <cols>
    <col min="1" max="2" width="4.28515625" style="3" customWidth="1"/>
    <col min="3" max="3" width="5.5703125" style="3" customWidth="1"/>
    <col min="4" max="4" width="5.28515625" style="60" customWidth="1"/>
    <col min="5" max="5" width="44.7109375" style="3" customWidth="1"/>
    <col min="6" max="6" width="15.85546875" style="3" bestFit="1" customWidth="1"/>
    <col min="7" max="7" width="17.28515625" style="3" customWidth="1"/>
    <col min="8" max="8" width="16.7109375" style="3" customWidth="1"/>
    <col min="9" max="9" width="11.42578125" style="3"/>
    <col min="10" max="10" width="16.28515625" style="3" bestFit="1" customWidth="1"/>
    <col min="11" max="11" width="21.7109375" style="3" bestFit="1" customWidth="1"/>
    <col min="12" max="16384" width="11.42578125" style="3"/>
  </cols>
  <sheetData>
    <row r="2" spans="1:10" ht="15" x14ac:dyDescent="0.25">
      <c r="A2" s="196"/>
      <c r="B2" s="196"/>
      <c r="C2" s="196"/>
      <c r="D2" s="196"/>
      <c r="E2" s="196"/>
      <c r="F2" s="196"/>
      <c r="G2" s="196"/>
      <c r="H2" s="196"/>
    </row>
    <row r="3" spans="1:10" ht="48" customHeight="1" x14ac:dyDescent="0.2">
      <c r="A3" s="197" t="s">
        <v>119</v>
      </c>
      <c r="B3" s="197"/>
      <c r="C3" s="197"/>
      <c r="D3" s="197"/>
      <c r="E3" s="197"/>
      <c r="F3" s="197"/>
      <c r="G3" s="197"/>
      <c r="H3" s="197"/>
    </row>
    <row r="4" spans="1:10" s="47" customFormat="1" ht="26.25" customHeight="1" x14ac:dyDescent="0.2">
      <c r="A4" s="197" t="s">
        <v>23</v>
      </c>
      <c r="B4" s="197"/>
      <c r="C4" s="197"/>
      <c r="D4" s="197"/>
      <c r="E4" s="197"/>
      <c r="F4" s="197"/>
      <c r="G4" s="198"/>
      <c r="H4" s="198"/>
    </row>
    <row r="5" spans="1:10" ht="15.75" customHeight="1" x14ac:dyDescent="0.25">
      <c r="A5" s="48"/>
      <c r="B5" s="49"/>
      <c r="C5" s="49"/>
      <c r="D5" s="49"/>
      <c r="E5" s="49"/>
      <c r="F5" s="160"/>
      <c r="G5" s="160"/>
      <c r="H5" s="160"/>
    </row>
    <row r="6" spans="1:10" ht="27.75" customHeight="1" x14ac:dyDescent="0.25">
      <c r="A6" s="50"/>
      <c r="B6" s="51"/>
      <c r="C6" s="51"/>
      <c r="D6" s="52"/>
      <c r="E6" s="53"/>
      <c r="F6" s="54" t="s">
        <v>120</v>
      </c>
      <c r="G6" s="54" t="s">
        <v>121</v>
      </c>
      <c r="H6" s="55" t="s">
        <v>122</v>
      </c>
      <c r="I6" s="56"/>
    </row>
    <row r="7" spans="1:10" ht="27.75" customHeight="1" x14ac:dyDescent="0.25">
      <c r="A7" s="199" t="s">
        <v>25</v>
      </c>
      <c r="B7" s="200"/>
      <c r="C7" s="200"/>
      <c r="D7" s="200"/>
      <c r="E7" s="201"/>
      <c r="F7" s="69">
        <f>+F8+F9</f>
        <v>3834764</v>
      </c>
      <c r="G7" s="69">
        <f>+G8+G9</f>
        <v>3660107</v>
      </c>
      <c r="H7" s="69">
        <v>3667648</v>
      </c>
      <c r="I7" s="67"/>
    </row>
    <row r="8" spans="1:10" ht="22.5" customHeight="1" x14ac:dyDescent="0.25">
      <c r="A8" s="193" t="s">
        <v>0</v>
      </c>
      <c r="B8" s="194"/>
      <c r="C8" s="194"/>
      <c r="D8" s="194"/>
      <c r="E8" s="195"/>
      <c r="F8" s="71">
        <f>SUM('PLAN PRIHODA'!B16+'PLAN PRIHODA'!C16+'PLAN PRIHODA'!D16+'PLAN PRIHODA'!E16+'PLAN PRIHODA'!F16+'PLAN PRIHODA'!G16+'PLAN PRIHODA'!H16+'PLAN PRIHODA'!I16)</f>
        <v>3834764</v>
      </c>
      <c r="G8" s="71">
        <f>SUM('PLAN PRIHODA'!B29+'PLAN PRIHODA'!C29+'PLAN PRIHODA'!D29+'PLAN PRIHODA'!E29+'PLAN PRIHODA'!F29+'PLAN PRIHODA'!G29+'PLAN PRIHODA'!H29+'PLAN PRIHODA'!I29)</f>
        <v>3660107</v>
      </c>
      <c r="H8" s="71">
        <v>3667648</v>
      </c>
    </row>
    <row r="9" spans="1:10" ht="22.5" customHeight="1" x14ac:dyDescent="0.25">
      <c r="A9" s="175" t="s">
        <v>27</v>
      </c>
      <c r="B9" s="176"/>
      <c r="C9" s="176"/>
      <c r="D9" s="176"/>
      <c r="E9" s="177"/>
      <c r="F9" s="71">
        <v>0</v>
      </c>
      <c r="G9" s="71">
        <v>0</v>
      </c>
      <c r="H9" s="71">
        <f>SUM('PLAN PRIHODA'!L16)</f>
        <v>0</v>
      </c>
    </row>
    <row r="10" spans="1:10" ht="22.5" customHeight="1" x14ac:dyDescent="0.25">
      <c r="A10" s="68" t="s">
        <v>26</v>
      </c>
      <c r="B10" s="161"/>
      <c r="C10" s="161"/>
      <c r="D10" s="161"/>
      <c r="E10" s="161"/>
      <c r="F10" s="69">
        <f>SUM(F11:F12)</f>
        <v>3834764</v>
      </c>
      <c r="G10" s="69">
        <f>SUM(G11:G12)</f>
        <v>3660107</v>
      </c>
      <c r="H10" s="69">
        <f>SUM(H11:H12)</f>
        <v>3677648</v>
      </c>
    </row>
    <row r="11" spans="1:10" ht="22.5" customHeight="1" x14ac:dyDescent="0.25">
      <c r="A11" s="188" t="s">
        <v>1</v>
      </c>
      <c r="B11" s="189"/>
      <c r="C11" s="189"/>
      <c r="D11" s="189"/>
      <c r="E11" s="190"/>
      <c r="F11" s="71">
        <v>3789764</v>
      </c>
      <c r="G11" s="71">
        <v>3636107</v>
      </c>
      <c r="H11" s="71">
        <v>3653648</v>
      </c>
      <c r="I11" s="37"/>
      <c r="J11" s="37"/>
    </row>
    <row r="12" spans="1:10" ht="22.5" customHeight="1" x14ac:dyDescent="0.25">
      <c r="A12" s="178" t="s">
        <v>28</v>
      </c>
      <c r="B12" s="179"/>
      <c r="C12" s="179"/>
      <c r="D12" s="179"/>
      <c r="E12" s="180"/>
      <c r="F12" s="57">
        <v>45000</v>
      </c>
      <c r="G12" s="57">
        <v>24000</v>
      </c>
      <c r="H12" s="58">
        <v>24000</v>
      </c>
      <c r="I12" s="37"/>
      <c r="J12" s="37"/>
    </row>
    <row r="13" spans="1:10" ht="22.5" customHeight="1" x14ac:dyDescent="0.25">
      <c r="A13" s="181" t="s">
        <v>2</v>
      </c>
      <c r="B13" s="182"/>
      <c r="C13" s="182"/>
      <c r="D13" s="182"/>
      <c r="E13" s="183"/>
      <c r="F13" s="70">
        <f>+F7-F10</f>
        <v>0</v>
      </c>
      <c r="G13" s="70">
        <v>0</v>
      </c>
      <c r="H13" s="70">
        <v>0</v>
      </c>
      <c r="J13" s="37"/>
    </row>
    <row r="14" spans="1:10" ht="25.5" customHeight="1" x14ac:dyDescent="0.2">
      <c r="A14" s="184"/>
      <c r="B14" s="184"/>
      <c r="C14" s="184"/>
      <c r="D14" s="184"/>
      <c r="E14" s="184"/>
      <c r="F14" s="184"/>
      <c r="G14" s="184"/>
      <c r="H14" s="184"/>
    </row>
    <row r="15" spans="1:10" ht="27.75" customHeight="1" x14ac:dyDescent="0.25">
      <c r="A15" s="50"/>
      <c r="B15" s="51"/>
      <c r="C15" s="51"/>
      <c r="D15" s="52"/>
      <c r="E15" s="53"/>
      <c r="F15" s="54" t="s">
        <v>120</v>
      </c>
      <c r="G15" s="54" t="s">
        <v>121</v>
      </c>
      <c r="H15" s="55" t="s">
        <v>122</v>
      </c>
      <c r="J15" s="37"/>
    </row>
    <row r="16" spans="1:10" ht="30.75" customHeight="1" x14ac:dyDescent="0.25">
      <c r="A16" s="185" t="s">
        <v>29</v>
      </c>
      <c r="B16" s="186"/>
      <c r="C16" s="186"/>
      <c r="D16" s="186"/>
      <c r="E16" s="187"/>
      <c r="F16" s="72">
        <v>253919</v>
      </c>
      <c r="G16" s="72"/>
      <c r="H16" s="73"/>
      <c r="J16" s="37"/>
    </row>
    <row r="17" spans="1:11" ht="34.5" customHeight="1" x14ac:dyDescent="0.25">
      <c r="A17" s="172" t="s">
        <v>30</v>
      </c>
      <c r="B17" s="173"/>
      <c r="C17" s="173"/>
      <c r="D17" s="173"/>
      <c r="E17" s="174"/>
      <c r="F17" s="74"/>
      <c r="G17" s="74"/>
      <c r="H17" s="70"/>
      <c r="J17" s="37"/>
    </row>
    <row r="18" spans="1:11" s="42" customFormat="1" ht="25.5" customHeight="1" x14ac:dyDescent="0.25">
      <c r="A18" s="192"/>
      <c r="B18" s="192"/>
      <c r="C18" s="192"/>
      <c r="D18" s="192"/>
      <c r="E18" s="192"/>
      <c r="F18" s="192"/>
      <c r="G18" s="192"/>
      <c r="H18" s="192"/>
      <c r="J18" s="75"/>
    </row>
    <row r="19" spans="1:11" s="42" customFormat="1" ht="27.75" customHeight="1" x14ac:dyDescent="0.25">
      <c r="A19" s="50"/>
      <c r="B19" s="51"/>
      <c r="C19" s="51"/>
      <c r="D19" s="52"/>
      <c r="E19" s="53"/>
      <c r="F19" s="54" t="s">
        <v>120</v>
      </c>
      <c r="G19" s="54" t="s">
        <v>121</v>
      </c>
      <c r="H19" s="55" t="s">
        <v>122</v>
      </c>
      <c r="J19" s="75"/>
      <c r="K19" s="75"/>
    </row>
    <row r="20" spans="1:11" s="42" customFormat="1" ht="22.5" customHeight="1" x14ac:dyDescent="0.25">
      <c r="A20" s="193" t="s">
        <v>3</v>
      </c>
      <c r="B20" s="194"/>
      <c r="C20" s="194"/>
      <c r="D20" s="194"/>
      <c r="E20" s="195"/>
      <c r="F20" s="57">
        <f>SUM('PLAN PRIHODA'!K16)</f>
        <v>0</v>
      </c>
      <c r="G20" s="57">
        <f>SUM('PLAN PRIHODA'!K29)</f>
        <v>0</v>
      </c>
      <c r="H20" s="57">
        <f>SUM('PLAN PRIHODA'!K42)</f>
        <v>0</v>
      </c>
      <c r="J20" s="75"/>
    </row>
    <row r="21" spans="1:11" s="42" customFormat="1" ht="23.25" customHeight="1" x14ac:dyDescent="0.25">
      <c r="A21" s="193" t="s">
        <v>4</v>
      </c>
      <c r="B21" s="194"/>
      <c r="C21" s="194"/>
      <c r="D21" s="194"/>
      <c r="E21" s="195"/>
      <c r="F21" s="57"/>
      <c r="G21" s="57">
        <f>SUM('PLAN RASHODA I IZDATAKA'!C111)</f>
        <v>0</v>
      </c>
      <c r="H21" s="57">
        <v>0</v>
      </c>
    </row>
    <row r="22" spans="1:11" s="42" customFormat="1" ht="22.5" customHeight="1" x14ac:dyDescent="0.25">
      <c r="A22" s="181" t="s">
        <v>5</v>
      </c>
      <c r="B22" s="182"/>
      <c r="C22" s="182"/>
      <c r="D22" s="182"/>
      <c r="E22" s="183"/>
      <c r="F22" s="69"/>
      <c r="G22" s="69">
        <f>G20-G21</f>
        <v>0</v>
      </c>
      <c r="H22" s="69">
        <f>H20-H21</f>
        <v>0</v>
      </c>
      <c r="J22" s="76"/>
      <c r="K22" s="75"/>
    </row>
    <row r="23" spans="1:11" s="42" customFormat="1" ht="25.5" customHeight="1" x14ac:dyDescent="0.25">
      <c r="A23" s="192">
        <v>0</v>
      </c>
      <c r="B23" s="192"/>
      <c r="C23" s="192"/>
      <c r="D23" s="192"/>
      <c r="E23" s="192"/>
      <c r="F23" s="192"/>
      <c r="G23" s="192"/>
      <c r="H23" s="192"/>
    </row>
    <row r="24" spans="1:11" s="42" customFormat="1" ht="22.5" customHeight="1" x14ac:dyDescent="0.25">
      <c r="A24" s="188" t="s">
        <v>6</v>
      </c>
      <c r="B24" s="189"/>
      <c r="C24" s="189"/>
      <c r="D24" s="189"/>
      <c r="E24" s="190"/>
      <c r="F24" s="57">
        <v>0</v>
      </c>
      <c r="G24" s="57">
        <f>IF((G13+G17+G22)&lt;&gt;0,"NESLAGANJE ZBROJA",(G13+G17+G22))</f>
        <v>0</v>
      </c>
      <c r="H24" s="57">
        <v>0</v>
      </c>
    </row>
    <row r="25" spans="1:11" s="42" customFormat="1" ht="18" customHeight="1" x14ac:dyDescent="0.25">
      <c r="A25" s="59"/>
      <c r="B25" s="49"/>
      <c r="C25" s="49"/>
      <c r="D25" s="49"/>
      <c r="E25" s="49"/>
    </row>
    <row r="26" spans="1:11" ht="42" customHeight="1" x14ac:dyDescent="0.2">
      <c r="A26" s="170" t="s">
        <v>114</v>
      </c>
      <c r="B26" s="191"/>
      <c r="C26" s="191"/>
      <c r="D26" s="191"/>
      <c r="E26" s="191"/>
      <c r="F26" s="191"/>
      <c r="G26" s="191"/>
      <c r="H26" s="191"/>
    </row>
    <row r="27" spans="1:11" s="160" customFormat="1" ht="17.25" customHeight="1" x14ac:dyDescent="0.25">
      <c r="A27" s="162"/>
      <c r="B27" s="164" t="s">
        <v>124</v>
      </c>
      <c r="C27" s="163"/>
      <c r="D27" s="163"/>
      <c r="E27" s="163"/>
      <c r="F27" s="163"/>
      <c r="G27" s="163"/>
      <c r="H27" s="163"/>
    </row>
    <row r="28" spans="1:11" s="160" customFormat="1" ht="15" customHeight="1" x14ac:dyDescent="0.25">
      <c r="A28" s="162"/>
      <c r="B28" s="163"/>
      <c r="C28" s="163"/>
      <c r="D28" s="163"/>
      <c r="E28" s="163"/>
      <c r="F28" s="163"/>
      <c r="G28" s="163"/>
      <c r="H28" s="163"/>
    </row>
    <row r="29" spans="1:11" ht="13.5" customHeight="1" x14ac:dyDescent="0.2">
      <c r="A29" s="169"/>
      <c r="B29" s="169"/>
      <c r="C29" s="169"/>
      <c r="D29" s="169"/>
      <c r="E29" s="169"/>
      <c r="F29" s="169"/>
      <c r="G29" s="169"/>
      <c r="H29" s="169"/>
    </row>
    <row r="30" spans="1:11" ht="13.5" customHeight="1" x14ac:dyDescent="0.25">
      <c r="A30" s="170"/>
      <c r="B30" s="170"/>
      <c r="C30" s="170"/>
      <c r="D30" s="170"/>
      <c r="E30" s="170"/>
      <c r="F30" s="170"/>
      <c r="G30" s="170"/>
      <c r="H30" s="170"/>
    </row>
    <row r="31" spans="1:11" ht="15" x14ac:dyDescent="0.25">
      <c r="A31" s="170"/>
      <c r="B31" s="171"/>
      <c r="C31" s="171"/>
      <c r="D31" s="171"/>
      <c r="E31" s="171"/>
      <c r="F31" s="171"/>
      <c r="G31" s="171"/>
      <c r="H31" s="171"/>
    </row>
    <row r="33" spans="5:8" x14ac:dyDescent="0.2">
      <c r="F33" s="37"/>
      <c r="G33" s="37"/>
      <c r="H33" s="37"/>
    </row>
    <row r="34" spans="5:8" x14ac:dyDescent="0.2">
      <c r="F34" s="37"/>
      <c r="G34" s="37"/>
      <c r="H34" s="37"/>
    </row>
    <row r="35" spans="5:8" x14ac:dyDescent="0.2">
      <c r="E35" s="77"/>
      <c r="F35" s="39"/>
      <c r="G35" s="39"/>
      <c r="H35" s="39"/>
    </row>
    <row r="36" spans="5:8" x14ac:dyDescent="0.2">
      <c r="E36" s="77"/>
      <c r="F36" s="37"/>
      <c r="G36" s="37"/>
      <c r="H36" s="37"/>
    </row>
    <row r="37" spans="5:8" x14ac:dyDescent="0.2">
      <c r="E37" s="77"/>
      <c r="F37" s="37"/>
      <c r="G37" s="37"/>
      <c r="H37" s="37"/>
    </row>
    <row r="38" spans="5:8" x14ac:dyDescent="0.2">
      <c r="E38" s="77"/>
      <c r="F38" s="37"/>
      <c r="G38" s="37"/>
      <c r="H38" s="37"/>
    </row>
    <row r="39" spans="5:8" x14ac:dyDescent="0.2">
      <c r="E39" s="77"/>
      <c r="F39" s="37"/>
      <c r="G39" s="37"/>
      <c r="H39" s="37"/>
    </row>
    <row r="40" spans="5:8" x14ac:dyDescent="0.2">
      <c r="E40" s="77"/>
    </row>
    <row r="45" spans="5:8" x14ac:dyDescent="0.2">
      <c r="F45" s="37"/>
    </row>
    <row r="46" spans="5:8" x14ac:dyDescent="0.2">
      <c r="F46" s="37"/>
    </row>
    <row r="47" spans="5:8" x14ac:dyDescent="0.2">
      <c r="F47" s="37"/>
    </row>
  </sheetData>
  <mergeCells count="22">
    <mergeCell ref="A24:E24"/>
    <mergeCell ref="A2:H2"/>
    <mergeCell ref="A3:H3"/>
    <mergeCell ref="A4:H4"/>
    <mergeCell ref="A7:E7"/>
    <mergeCell ref="A8:E8"/>
    <mergeCell ref="A29:H29"/>
    <mergeCell ref="A30:H30"/>
    <mergeCell ref="A31:H31"/>
    <mergeCell ref="A17:E17"/>
    <mergeCell ref="A9:E9"/>
    <mergeCell ref="A12:E12"/>
    <mergeCell ref="A13:E13"/>
    <mergeCell ref="A14:H14"/>
    <mergeCell ref="A16:E16"/>
    <mergeCell ref="A11:E11"/>
    <mergeCell ref="A26:H26"/>
    <mergeCell ref="A18:H18"/>
    <mergeCell ref="A20:E20"/>
    <mergeCell ref="A21:E21"/>
    <mergeCell ref="A22:E22"/>
    <mergeCell ref="A23:H23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8"/>
  <sheetViews>
    <sheetView view="pageBreakPreview" zoomScale="120" zoomScaleNormal="100" zoomScaleSheetLayoutView="120" workbookViewId="0">
      <selection activeCell="I35" sqref="I35"/>
    </sheetView>
  </sheetViews>
  <sheetFormatPr defaultColWidth="11.42578125" defaultRowHeight="12.75" x14ac:dyDescent="0.2"/>
  <cols>
    <col min="1" max="1" width="16" style="12" customWidth="1"/>
    <col min="2" max="3" width="17.5703125" style="12" customWidth="1"/>
    <col min="4" max="4" width="17.5703125" style="43" customWidth="1"/>
    <col min="5" max="8" width="17.5703125" style="3" customWidth="1"/>
    <col min="9" max="9" width="15.42578125" style="3" customWidth="1"/>
    <col min="10" max="10" width="14.28515625" style="3" customWidth="1"/>
    <col min="11" max="11" width="12.7109375" style="3" customWidth="1"/>
    <col min="12" max="16384" width="11.42578125" style="3"/>
  </cols>
  <sheetData>
    <row r="1" spans="1:11" ht="24" customHeight="1" x14ac:dyDescent="0.2">
      <c r="A1" s="197" t="s">
        <v>111</v>
      </c>
      <c r="B1" s="197"/>
      <c r="C1" s="197"/>
      <c r="D1" s="197"/>
      <c r="E1" s="197"/>
      <c r="F1" s="197"/>
      <c r="G1" s="197"/>
      <c r="H1" s="197"/>
      <c r="I1" s="191"/>
      <c r="J1" s="191"/>
      <c r="K1" s="191"/>
    </row>
    <row r="2" spans="1:11" s="1" customFormat="1" ht="13.5" thickBot="1" x14ac:dyDescent="0.25">
      <c r="A2" s="8"/>
      <c r="H2" s="9"/>
      <c r="K2" s="9" t="s">
        <v>7</v>
      </c>
    </row>
    <row r="3" spans="1:11" s="1" customFormat="1" ht="26.25" customHeight="1" thickBot="1" x14ac:dyDescent="0.25">
      <c r="A3" s="63" t="s">
        <v>8</v>
      </c>
      <c r="B3" s="204" t="s">
        <v>117</v>
      </c>
      <c r="C3" s="205"/>
      <c r="D3" s="205"/>
      <c r="E3" s="205"/>
      <c r="F3" s="205"/>
      <c r="G3" s="205"/>
      <c r="H3" s="205"/>
      <c r="I3" s="206"/>
      <c r="J3" s="206"/>
      <c r="K3" s="207"/>
    </row>
    <row r="4" spans="1:11" s="1" customFormat="1" ht="90" thickBot="1" x14ac:dyDescent="0.25">
      <c r="A4" s="64" t="s">
        <v>36</v>
      </c>
      <c r="B4" s="118" t="s">
        <v>41</v>
      </c>
      <c r="C4" s="118" t="s">
        <v>42</v>
      </c>
      <c r="D4" s="118" t="s">
        <v>43</v>
      </c>
      <c r="E4" s="118" t="s">
        <v>44</v>
      </c>
      <c r="F4" s="118" t="s">
        <v>45</v>
      </c>
      <c r="G4" s="118" t="s">
        <v>46</v>
      </c>
      <c r="H4" s="118" t="s">
        <v>88</v>
      </c>
      <c r="I4" s="118" t="s">
        <v>47</v>
      </c>
      <c r="J4" s="118" t="s">
        <v>48</v>
      </c>
      <c r="K4" s="118" t="s">
        <v>49</v>
      </c>
    </row>
    <row r="5" spans="1:11" s="1" customFormat="1" ht="12.75" customHeight="1" x14ac:dyDescent="0.2">
      <c r="A5" s="95">
        <v>6361</v>
      </c>
      <c r="B5" s="96"/>
      <c r="C5" s="97"/>
      <c r="D5" s="98"/>
      <c r="E5" s="99"/>
      <c r="F5" s="99"/>
      <c r="G5" s="150">
        <v>3092559</v>
      </c>
      <c r="H5" s="101"/>
      <c r="I5" s="101"/>
      <c r="J5" s="101"/>
      <c r="K5" s="101"/>
    </row>
    <row r="6" spans="1:11" s="1" customFormat="1" x14ac:dyDescent="0.2">
      <c r="A6" s="102">
        <v>6381</v>
      </c>
      <c r="B6" s="103"/>
      <c r="C6" s="104"/>
      <c r="D6" s="104"/>
      <c r="E6" s="104"/>
      <c r="F6" s="104">
        <v>42450</v>
      </c>
      <c r="G6" s="105"/>
      <c r="H6" s="106">
        <v>32873</v>
      </c>
      <c r="I6" s="106"/>
      <c r="J6" s="106"/>
      <c r="K6" s="106"/>
    </row>
    <row r="7" spans="1:11" s="1" customFormat="1" x14ac:dyDescent="0.2">
      <c r="A7" s="102">
        <v>6413</v>
      </c>
      <c r="B7" s="103"/>
      <c r="C7" s="104">
        <v>300</v>
      </c>
      <c r="D7" s="104"/>
      <c r="E7" s="104"/>
      <c r="F7" s="104"/>
      <c r="G7" s="105"/>
      <c r="H7" s="106"/>
      <c r="I7" s="106"/>
      <c r="J7" s="106"/>
      <c r="K7" s="106"/>
    </row>
    <row r="8" spans="1:11" s="1" customFormat="1" x14ac:dyDescent="0.2">
      <c r="A8" s="102">
        <v>6526</v>
      </c>
      <c r="B8" s="103"/>
      <c r="C8" s="104"/>
      <c r="D8" s="104">
        <v>190000</v>
      </c>
      <c r="E8" s="104"/>
      <c r="F8" s="104"/>
      <c r="G8" s="105"/>
      <c r="H8" s="106"/>
      <c r="I8" s="106"/>
      <c r="J8" s="106"/>
      <c r="K8" s="106"/>
    </row>
    <row r="9" spans="1:11" s="1" customFormat="1" x14ac:dyDescent="0.2">
      <c r="A9" s="102">
        <v>6614</v>
      </c>
      <c r="B9" s="103"/>
      <c r="C9" s="104">
        <v>4000</v>
      </c>
      <c r="D9" s="104"/>
      <c r="E9" s="104"/>
      <c r="F9" s="104"/>
      <c r="G9" s="105"/>
      <c r="H9" s="106"/>
      <c r="I9" s="106"/>
      <c r="J9" s="106"/>
      <c r="K9" s="106"/>
    </row>
    <row r="10" spans="1:11" s="1" customFormat="1" x14ac:dyDescent="0.2">
      <c r="A10" s="102">
        <v>6631</v>
      </c>
      <c r="B10" s="103"/>
      <c r="C10" s="104"/>
      <c r="D10" s="104"/>
      <c r="E10" s="104"/>
      <c r="F10" s="104"/>
      <c r="G10" s="105"/>
      <c r="H10" s="106"/>
      <c r="I10" s="106">
        <v>20000</v>
      </c>
      <c r="J10" s="106"/>
      <c r="K10" s="106"/>
    </row>
    <row r="11" spans="1:11" s="1" customFormat="1" x14ac:dyDescent="0.2">
      <c r="A11" s="102">
        <v>6711</v>
      </c>
      <c r="B11" s="103">
        <v>9600</v>
      </c>
      <c r="C11" s="104"/>
      <c r="D11" s="104"/>
      <c r="E11" s="104">
        <v>295337</v>
      </c>
      <c r="F11" s="104">
        <v>2271</v>
      </c>
      <c r="G11" s="105"/>
      <c r="H11" s="106"/>
      <c r="I11" s="106"/>
      <c r="J11" s="106"/>
      <c r="K11" s="106"/>
    </row>
    <row r="12" spans="1:11" s="1" customFormat="1" x14ac:dyDescent="0.2">
      <c r="A12" s="102">
        <v>9221</v>
      </c>
      <c r="B12" s="103"/>
      <c r="C12" s="151">
        <v>40367</v>
      </c>
      <c r="D12" s="104"/>
      <c r="E12" s="104"/>
      <c r="F12" s="104"/>
      <c r="G12" s="105">
        <v>110007</v>
      </c>
      <c r="H12" s="106"/>
      <c r="I12" s="106"/>
      <c r="J12" s="106"/>
      <c r="K12" s="106"/>
    </row>
    <row r="13" spans="1:11" s="1" customFormat="1" x14ac:dyDescent="0.2">
      <c r="A13" s="112"/>
      <c r="B13" s="113"/>
      <c r="C13" s="114"/>
      <c r="D13" s="114"/>
      <c r="E13" s="114"/>
      <c r="F13" s="114"/>
      <c r="G13" s="115"/>
      <c r="H13" s="116"/>
      <c r="I13" s="116"/>
      <c r="J13" s="116"/>
      <c r="K13" s="116"/>
    </row>
    <row r="14" spans="1:11" s="1" customFormat="1" x14ac:dyDescent="0.2">
      <c r="A14" s="112"/>
      <c r="B14" s="113"/>
      <c r="C14" s="114"/>
      <c r="D14" s="114"/>
      <c r="E14" s="114"/>
      <c r="F14" s="114"/>
      <c r="G14" s="115"/>
      <c r="H14" s="116"/>
      <c r="I14" s="116"/>
      <c r="J14" s="116"/>
      <c r="K14" s="116"/>
    </row>
    <row r="15" spans="1:11" s="1" customFormat="1" ht="13.5" thickBot="1" x14ac:dyDescent="0.25">
      <c r="A15" s="107"/>
      <c r="B15" s="108"/>
      <c r="C15" s="109"/>
      <c r="D15" s="109"/>
      <c r="E15" s="109"/>
      <c r="F15" s="109"/>
      <c r="G15" s="110"/>
      <c r="H15" s="111"/>
      <c r="I15" s="111"/>
      <c r="J15" s="111"/>
      <c r="K15" s="111"/>
    </row>
    <row r="16" spans="1:11" s="1" customFormat="1" ht="30" customHeight="1" thickBot="1" x14ac:dyDescent="0.25">
      <c r="A16" s="10" t="s">
        <v>9</v>
      </c>
      <c r="B16" s="119">
        <f>B11</f>
        <v>9600</v>
      </c>
      <c r="C16" s="120">
        <f>SUM(C5:C14)</f>
        <v>44667</v>
      </c>
      <c r="D16" s="120">
        <f>SUM(D5:D15)</f>
        <v>190000</v>
      </c>
      <c r="E16" s="120">
        <f>SUM(E5:E15)</f>
        <v>295337</v>
      </c>
      <c r="F16" s="120">
        <f>SUM(F5:F15)</f>
        <v>44721</v>
      </c>
      <c r="G16" s="120">
        <f>SUM(G5:G15)</f>
        <v>3202566</v>
      </c>
      <c r="H16" s="121">
        <f>SUM(H5:H15)</f>
        <v>32873</v>
      </c>
      <c r="I16" s="121">
        <v>15000</v>
      </c>
      <c r="J16" s="121">
        <f>SUM(J5:J15)</f>
        <v>0</v>
      </c>
      <c r="K16" s="121">
        <f>SUM(K5:K15)</f>
        <v>0</v>
      </c>
    </row>
    <row r="17" spans="1:11" s="1" customFormat="1" ht="28.5" customHeight="1" thickTop="1" thickBot="1" x14ac:dyDescent="0.25">
      <c r="A17" s="117" t="s">
        <v>31</v>
      </c>
      <c r="B17" s="208">
        <f>B16+C16+D16+E16+F16+G16+H16+I16+J16+K16</f>
        <v>3834764</v>
      </c>
      <c r="C17" s="209"/>
      <c r="D17" s="209"/>
      <c r="E17" s="209"/>
      <c r="F17" s="209"/>
      <c r="G17" s="209"/>
      <c r="H17" s="209"/>
      <c r="I17" s="210"/>
      <c r="J17" s="210"/>
      <c r="K17" s="211"/>
    </row>
    <row r="18" spans="1:11" ht="13.5" thickBot="1" x14ac:dyDescent="0.25">
      <c r="A18" s="6"/>
      <c r="B18" s="6"/>
      <c r="C18" s="6"/>
      <c r="D18" s="7"/>
      <c r="E18" s="11"/>
      <c r="H18" s="9"/>
    </row>
    <row r="19" spans="1:11" ht="26.25" customHeight="1" thickBot="1" x14ac:dyDescent="0.25">
      <c r="A19" s="65" t="s">
        <v>8</v>
      </c>
      <c r="B19" s="204" t="s">
        <v>87</v>
      </c>
      <c r="C19" s="205"/>
      <c r="D19" s="205"/>
      <c r="E19" s="205"/>
      <c r="F19" s="205"/>
      <c r="G19" s="205"/>
      <c r="H19" s="205"/>
      <c r="I19" s="206"/>
      <c r="J19" s="206"/>
      <c r="K19" s="207"/>
    </row>
    <row r="20" spans="1:11" ht="90" thickBot="1" x14ac:dyDescent="0.25">
      <c r="A20" s="66" t="s">
        <v>36</v>
      </c>
      <c r="B20" s="118" t="s">
        <v>41</v>
      </c>
      <c r="C20" s="118" t="s">
        <v>42</v>
      </c>
      <c r="D20" s="118" t="s">
        <v>43</v>
      </c>
      <c r="E20" s="118" t="s">
        <v>44</v>
      </c>
      <c r="F20" s="118" t="s">
        <v>45</v>
      </c>
      <c r="G20" s="118" t="s">
        <v>46</v>
      </c>
      <c r="H20" s="118" t="s">
        <v>88</v>
      </c>
      <c r="I20" s="118" t="s">
        <v>47</v>
      </c>
      <c r="J20" s="118" t="s">
        <v>48</v>
      </c>
      <c r="K20" s="118" t="s">
        <v>49</v>
      </c>
    </row>
    <row r="21" spans="1:11" x14ac:dyDescent="0.2">
      <c r="A21" s="95">
        <v>63</v>
      </c>
      <c r="B21" s="96"/>
      <c r="C21" s="97"/>
      <c r="D21" s="98"/>
      <c r="E21" s="99"/>
      <c r="F21" s="99"/>
      <c r="G21" s="150">
        <v>3108020</v>
      </c>
      <c r="H21" s="101"/>
      <c r="I21" s="101"/>
      <c r="J21" s="101"/>
      <c r="K21" s="101"/>
    </row>
    <row r="22" spans="1:11" x14ac:dyDescent="0.2">
      <c r="A22" s="102">
        <v>64</v>
      </c>
      <c r="B22" s="103"/>
      <c r="C22" s="104">
        <v>300</v>
      </c>
      <c r="D22" s="104"/>
      <c r="E22" s="104"/>
      <c r="F22" s="104">
        <v>42450</v>
      </c>
      <c r="G22" s="105"/>
      <c r="H22" s="106"/>
      <c r="I22" s="106"/>
      <c r="J22" s="106"/>
      <c r="K22" s="106"/>
    </row>
    <row r="23" spans="1:11" x14ac:dyDescent="0.2">
      <c r="A23" s="102">
        <v>65</v>
      </c>
      <c r="B23" s="103"/>
      <c r="C23" s="104"/>
      <c r="D23" s="104">
        <v>190000</v>
      </c>
      <c r="E23" s="104"/>
      <c r="F23" s="104"/>
      <c r="G23" s="105"/>
      <c r="H23" s="106"/>
      <c r="I23" s="106"/>
      <c r="J23" s="106"/>
      <c r="K23" s="106"/>
    </row>
    <row r="24" spans="1:11" x14ac:dyDescent="0.2">
      <c r="A24" s="102">
        <v>66</v>
      </c>
      <c r="B24" s="103"/>
      <c r="C24" s="104">
        <v>4000</v>
      </c>
      <c r="D24" s="104"/>
      <c r="E24" s="104"/>
      <c r="F24" s="104"/>
      <c r="G24" s="105"/>
      <c r="H24" s="106"/>
      <c r="I24" s="106">
        <v>20000</v>
      </c>
      <c r="J24" s="106"/>
      <c r="K24" s="106"/>
    </row>
    <row r="25" spans="1:11" x14ac:dyDescent="0.2">
      <c r="A25" s="102">
        <v>67</v>
      </c>
      <c r="B25" s="103"/>
      <c r="C25" s="104"/>
      <c r="D25" s="104"/>
      <c r="E25" s="104">
        <v>295337</v>
      </c>
      <c r="F25" s="104"/>
      <c r="G25" s="105"/>
      <c r="H25" s="106"/>
      <c r="I25" s="106"/>
      <c r="J25" s="106"/>
      <c r="K25" s="106"/>
    </row>
    <row r="26" spans="1:11" x14ac:dyDescent="0.2">
      <c r="A26" s="102">
        <v>92</v>
      </c>
      <c r="B26" s="103"/>
      <c r="C26" s="104"/>
      <c r="D26" s="104"/>
      <c r="E26" s="104"/>
      <c r="F26" s="104"/>
      <c r="G26" s="105"/>
      <c r="H26" s="106"/>
      <c r="I26" s="106"/>
      <c r="J26" s="106"/>
      <c r="K26" s="106"/>
    </row>
    <row r="27" spans="1:11" x14ac:dyDescent="0.2">
      <c r="A27" s="102"/>
      <c r="B27" s="103"/>
      <c r="C27" s="104"/>
      <c r="D27" s="104"/>
      <c r="E27" s="104"/>
      <c r="F27" s="104"/>
      <c r="G27" s="105"/>
      <c r="H27" s="106"/>
      <c r="I27" s="106"/>
      <c r="J27" s="106"/>
      <c r="K27" s="106"/>
    </row>
    <row r="28" spans="1:11" ht="13.5" thickBot="1" x14ac:dyDescent="0.25">
      <c r="A28" s="107"/>
      <c r="B28" s="108"/>
      <c r="C28" s="109"/>
      <c r="D28" s="109"/>
      <c r="E28" s="109"/>
      <c r="F28" s="109"/>
      <c r="G28" s="110"/>
      <c r="H28" s="111"/>
      <c r="I28" s="111"/>
      <c r="J28" s="111"/>
      <c r="K28" s="111"/>
    </row>
    <row r="29" spans="1:11" s="1" customFormat="1" ht="30" customHeight="1" thickBot="1" x14ac:dyDescent="0.25">
      <c r="A29" s="10" t="s">
        <v>9</v>
      </c>
      <c r="B29" s="119">
        <f>SUM(B21:B28)</f>
        <v>0</v>
      </c>
      <c r="C29" s="120">
        <f>SUM(C21:C28)</f>
        <v>4300</v>
      </c>
      <c r="D29" s="120">
        <f>SUM(D21:D28)</f>
        <v>190000</v>
      </c>
      <c r="E29" s="120">
        <f>SUM(E21:E28)</f>
        <v>295337</v>
      </c>
      <c r="F29" s="120">
        <f>+F22</f>
        <v>42450</v>
      </c>
      <c r="G29" s="120">
        <f>SUM(G21:G28)</f>
        <v>3108020</v>
      </c>
      <c r="H29" s="121">
        <f>SUM(H21:H28)</f>
        <v>0</v>
      </c>
      <c r="I29" s="121">
        <v>20000</v>
      </c>
      <c r="J29" s="121">
        <v>0</v>
      </c>
      <c r="K29" s="121">
        <v>0</v>
      </c>
    </row>
    <row r="30" spans="1:11" s="1" customFormat="1" ht="28.5" customHeight="1" thickTop="1" thickBot="1" x14ac:dyDescent="0.25">
      <c r="A30" s="117" t="s">
        <v>32</v>
      </c>
      <c r="B30" s="208">
        <f>B29+C29+D29+E29+F29+G29+H29+I29+J29+K29</f>
        <v>3660107</v>
      </c>
      <c r="C30" s="209"/>
      <c r="D30" s="209"/>
      <c r="E30" s="209"/>
      <c r="F30" s="209"/>
      <c r="G30" s="209"/>
      <c r="H30" s="209"/>
      <c r="I30" s="210"/>
      <c r="J30" s="210"/>
      <c r="K30" s="211"/>
    </row>
    <row r="31" spans="1:11" ht="13.5" thickBot="1" x14ac:dyDescent="0.25">
      <c r="D31" s="13"/>
      <c r="E31" s="14"/>
    </row>
    <row r="32" spans="1:11" ht="26.25" customHeight="1" thickBot="1" x14ac:dyDescent="0.25">
      <c r="A32" s="65" t="s">
        <v>8</v>
      </c>
      <c r="B32" s="204" t="s">
        <v>118</v>
      </c>
      <c r="C32" s="205"/>
      <c r="D32" s="205"/>
      <c r="E32" s="205"/>
      <c r="F32" s="205"/>
      <c r="G32" s="205"/>
      <c r="H32" s="205"/>
      <c r="I32" s="206"/>
      <c r="J32" s="206"/>
      <c r="K32" s="207"/>
    </row>
    <row r="33" spans="1:11" ht="90" thickBot="1" x14ac:dyDescent="0.25">
      <c r="A33" s="66" t="s">
        <v>36</v>
      </c>
      <c r="B33" s="118" t="s">
        <v>41</v>
      </c>
      <c r="C33" s="118" t="s">
        <v>42</v>
      </c>
      <c r="D33" s="118" t="s">
        <v>43</v>
      </c>
      <c r="E33" s="118" t="s">
        <v>44</v>
      </c>
      <c r="F33" s="118" t="s">
        <v>45</v>
      </c>
      <c r="G33" s="118" t="s">
        <v>46</v>
      </c>
      <c r="H33" s="118" t="s">
        <v>88</v>
      </c>
      <c r="I33" s="118" t="s">
        <v>47</v>
      </c>
      <c r="J33" s="118" t="s">
        <v>48</v>
      </c>
      <c r="K33" s="118" t="s">
        <v>49</v>
      </c>
    </row>
    <row r="34" spans="1:11" x14ac:dyDescent="0.2">
      <c r="A34" s="95">
        <v>63</v>
      </c>
      <c r="B34" s="96"/>
      <c r="C34" s="97"/>
      <c r="D34" s="98"/>
      <c r="E34" s="99"/>
      <c r="F34" s="99"/>
      <c r="G34" s="100">
        <v>3125561</v>
      </c>
      <c r="H34" s="101"/>
      <c r="I34" s="101"/>
      <c r="J34" s="101"/>
      <c r="K34" s="101"/>
    </row>
    <row r="35" spans="1:11" x14ac:dyDescent="0.2">
      <c r="A35" s="102">
        <v>64</v>
      </c>
      <c r="B35" s="103"/>
      <c r="C35" s="104">
        <v>300</v>
      </c>
      <c r="D35" s="104"/>
      <c r="E35" s="104"/>
      <c r="F35" s="104">
        <v>42450</v>
      </c>
      <c r="G35" s="105"/>
      <c r="H35" s="106"/>
      <c r="I35" s="106"/>
      <c r="J35" s="106"/>
      <c r="K35" s="106"/>
    </row>
    <row r="36" spans="1:11" x14ac:dyDescent="0.2">
      <c r="A36" s="102">
        <v>65</v>
      </c>
      <c r="B36" s="103"/>
      <c r="C36" s="104"/>
      <c r="D36" s="104">
        <v>190000</v>
      </c>
      <c r="E36" s="104"/>
      <c r="F36" s="104"/>
      <c r="G36" s="105"/>
      <c r="H36" s="106"/>
      <c r="I36" s="106"/>
      <c r="J36" s="106"/>
      <c r="K36" s="106"/>
    </row>
    <row r="37" spans="1:11" x14ac:dyDescent="0.2">
      <c r="A37" s="102">
        <v>66</v>
      </c>
      <c r="B37" s="103"/>
      <c r="C37" s="104">
        <v>4000</v>
      </c>
      <c r="D37" s="104"/>
      <c r="E37" s="104"/>
      <c r="F37" s="104"/>
      <c r="G37" s="105"/>
      <c r="H37" s="106"/>
      <c r="I37" s="106">
        <v>20000</v>
      </c>
      <c r="J37" s="106"/>
      <c r="K37" s="106"/>
    </row>
    <row r="38" spans="1:11" x14ac:dyDescent="0.2">
      <c r="A38" s="102">
        <v>67</v>
      </c>
      <c r="B38" s="103"/>
      <c r="C38" s="104"/>
      <c r="D38" s="104"/>
      <c r="E38" s="104">
        <v>295337</v>
      </c>
      <c r="F38" s="104"/>
      <c r="G38" s="105"/>
      <c r="H38" s="106"/>
      <c r="I38" s="106"/>
      <c r="J38" s="106"/>
      <c r="K38" s="106"/>
    </row>
    <row r="39" spans="1:11" ht="13.5" customHeight="1" x14ac:dyDescent="0.2">
      <c r="A39" s="102">
        <v>92</v>
      </c>
      <c r="B39" s="103"/>
      <c r="C39" s="104"/>
      <c r="D39" s="104"/>
      <c r="E39" s="104"/>
      <c r="F39" s="104"/>
      <c r="G39" s="105"/>
      <c r="H39" s="106"/>
      <c r="I39" s="106"/>
      <c r="J39" s="106"/>
      <c r="K39" s="106"/>
    </row>
    <row r="40" spans="1:11" ht="13.5" customHeight="1" x14ac:dyDescent="0.2">
      <c r="A40" s="102"/>
      <c r="B40" s="103"/>
      <c r="C40" s="104"/>
      <c r="D40" s="104"/>
      <c r="E40" s="104"/>
      <c r="F40" s="104"/>
      <c r="G40" s="105"/>
      <c r="H40" s="106"/>
      <c r="I40" s="106"/>
      <c r="J40" s="106"/>
      <c r="K40" s="106"/>
    </row>
    <row r="41" spans="1:11" ht="13.5" customHeight="1" thickBot="1" x14ac:dyDescent="0.25">
      <c r="A41" s="107"/>
      <c r="B41" s="108"/>
      <c r="C41" s="109"/>
      <c r="D41" s="109"/>
      <c r="E41" s="109"/>
      <c r="F41" s="109"/>
      <c r="G41" s="110"/>
      <c r="H41" s="111"/>
      <c r="I41" s="111"/>
      <c r="J41" s="111"/>
      <c r="K41" s="111"/>
    </row>
    <row r="42" spans="1:11" s="1" customFormat="1" ht="30" customHeight="1" thickBot="1" x14ac:dyDescent="0.25">
      <c r="A42" s="10" t="s">
        <v>9</v>
      </c>
      <c r="B42" s="119">
        <f>B36</f>
        <v>0</v>
      </c>
      <c r="C42" s="120">
        <f>SUM(C34:C41)</f>
        <v>4300</v>
      </c>
      <c r="D42" s="120">
        <f>SUM(D34:D41)</f>
        <v>190000</v>
      </c>
      <c r="E42" s="120">
        <f>SUM(E34:E41)</f>
        <v>295337</v>
      </c>
      <c r="F42" s="120">
        <f>+F35</f>
        <v>42450</v>
      </c>
      <c r="G42" s="120">
        <f>SUM(G34:G41)</f>
        <v>3125561</v>
      </c>
      <c r="H42" s="121">
        <f>SUM(H34:H41)</f>
        <v>0</v>
      </c>
      <c r="I42" s="121">
        <v>20000</v>
      </c>
      <c r="J42" s="121">
        <v>0</v>
      </c>
      <c r="K42" s="121">
        <v>0</v>
      </c>
    </row>
    <row r="43" spans="1:11" s="1" customFormat="1" ht="28.5" customHeight="1" thickTop="1" thickBot="1" x14ac:dyDescent="0.25">
      <c r="A43" s="117" t="s">
        <v>89</v>
      </c>
      <c r="B43" s="208">
        <f>B42+C42+D42+E42+F42+G42+H42+I42+J42+K42</f>
        <v>3677648</v>
      </c>
      <c r="C43" s="209"/>
      <c r="D43" s="209"/>
      <c r="E43" s="209"/>
      <c r="F43" s="209"/>
      <c r="G43" s="209"/>
      <c r="H43" s="209"/>
      <c r="I43" s="210"/>
      <c r="J43" s="210"/>
      <c r="K43" s="211"/>
    </row>
    <row r="44" spans="1:11" ht="13.5" customHeight="1" x14ac:dyDescent="0.2">
      <c r="C44" s="15"/>
      <c r="D44" s="13"/>
      <c r="E44" s="16"/>
    </row>
    <row r="45" spans="1:11" ht="13.5" customHeight="1" x14ac:dyDescent="0.2">
      <c r="C45" s="15"/>
      <c r="D45" s="17"/>
      <c r="E45" s="18"/>
    </row>
    <row r="46" spans="1:11" ht="13.5" customHeight="1" x14ac:dyDescent="0.2">
      <c r="D46" s="19"/>
      <c r="E46" s="20"/>
    </row>
    <row r="47" spans="1:11" ht="13.5" customHeight="1" x14ac:dyDescent="0.2">
      <c r="D47" s="21"/>
      <c r="E47" s="22"/>
    </row>
    <row r="48" spans="1:11" ht="13.5" customHeight="1" x14ac:dyDescent="0.2">
      <c r="D48" s="13"/>
      <c r="E48" s="14"/>
    </row>
    <row r="49" spans="2:5" ht="28.5" customHeight="1" x14ac:dyDescent="0.2">
      <c r="C49" s="15"/>
      <c r="D49" s="13"/>
      <c r="E49" s="23"/>
    </row>
    <row r="50" spans="2:5" ht="13.5" customHeight="1" x14ac:dyDescent="0.2">
      <c r="C50" s="15"/>
      <c r="D50" s="13"/>
      <c r="E50" s="18"/>
    </row>
    <row r="51" spans="2:5" ht="13.5" customHeight="1" x14ac:dyDescent="0.2">
      <c r="D51" s="13"/>
      <c r="E51" s="14"/>
    </row>
    <row r="52" spans="2:5" ht="13.5" customHeight="1" x14ac:dyDescent="0.2">
      <c r="D52" s="13"/>
      <c r="E52" s="22"/>
    </row>
    <row r="53" spans="2:5" ht="13.5" customHeight="1" x14ac:dyDescent="0.2">
      <c r="D53" s="13"/>
      <c r="E53" s="14"/>
    </row>
    <row r="54" spans="2:5" ht="22.5" customHeight="1" x14ac:dyDescent="0.2">
      <c r="D54" s="13"/>
      <c r="E54" s="24"/>
    </row>
    <row r="55" spans="2:5" ht="13.5" customHeight="1" x14ac:dyDescent="0.2">
      <c r="D55" s="19"/>
      <c r="E55" s="20"/>
    </row>
    <row r="56" spans="2:5" ht="13.5" customHeight="1" x14ac:dyDescent="0.2">
      <c r="B56" s="15"/>
      <c r="D56" s="19"/>
      <c r="E56" s="25"/>
    </row>
    <row r="57" spans="2:5" ht="13.5" customHeight="1" x14ac:dyDescent="0.2">
      <c r="C57" s="15"/>
      <c r="D57" s="19"/>
      <c r="E57" s="26"/>
    </row>
    <row r="58" spans="2:5" ht="13.5" customHeight="1" x14ac:dyDescent="0.2">
      <c r="C58" s="15"/>
      <c r="D58" s="21"/>
      <c r="E58" s="18"/>
    </row>
    <row r="59" spans="2:5" ht="13.5" customHeight="1" x14ac:dyDescent="0.2">
      <c r="D59" s="13"/>
      <c r="E59" s="14"/>
    </row>
    <row r="60" spans="2:5" ht="13.5" customHeight="1" x14ac:dyDescent="0.2">
      <c r="B60" s="15"/>
      <c r="D60" s="13"/>
      <c r="E60" s="16"/>
    </row>
    <row r="61" spans="2:5" ht="13.5" customHeight="1" x14ac:dyDescent="0.2">
      <c r="C61" s="15"/>
      <c r="D61" s="13"/>
      <c r="E61" s="25"/>
    </row>
    <row r="62" spans="2:5" ht="13.5" customHeight="1" x14ac:dyDescent="0.2">
      <c r="C62" s="15"/>
      <c r="D62" s="21"/>
      <c r="E62" s="18"/>
    </row>
    <row r="63" spans="2:5" ht="13.5" customHeight="1" x14ac:dyDescent="0.2">
      <c r="D63" s="19"/>
      <c r="E63" s="14"/>
    </row>
    <row r="64" spans="2:5" ht="13.5" customHeight="1" x14ac:dyDescent="0.2">
      <c r="C64" s="15"/>
      <c r="D64" s="19"/>
      <c r="E64" s="25"/>
    </row>
    <row r="65" spans="1:5" ht="22.5" customHeight="1" x14ac:dyDescent="0.2">
      <c r="D65" s="21"/>
      <c r="E65" s="24"/>
    </row>
    <row r="66" spans="1:5" ht="13.5" customHeight="1" x14ac:dyDescent="0.2">
      <c r="D66" s="13"/>
      <c r="E66" s="14"/>
    </row>
    <row r="67" spans="1:5" ht="13.5" customHeight="1" x14ac:dyDescent="0.2">
      <c r="D67" s="21"/>
      <c r="E67" s="18"/>
    </row>
    <row r="68" spans="1:5" ht="13.5" customHeight="1" x14ac:dyDescent="0.2">
      <c r="D68" s="13"/>
      <c r="E68" s="14"/>
    </row>
    <row r="69" spans="1:5" ht="13.5" customHeight="1" x14ac:dyDescent="0.2">
      <c r="D69" s="13"/>
      <c r="E69" s="14"/>
    </row>
    <row r="70" spans="1:5" ht="13.5" customHeight="1" x14ac:dyDescent="0.2">
      <c r="A70" s="15"/>
      <c r="D70" s="27"/>
      <c r="E70" s="25"/>
    </row>
    <row r="71" spans="1:5" ht="13.5" customHeight="1" x14ac:dyDescent="0.2">
      <c r="B71" s="15"/>
      <c r="C71" s="15"/>
      <c r="D71" s="28"/>
      <c r="E71" s="25"/>
    </row>
    <row r="72" spans="1:5" ht="13.5" customHeight="1" x14ac:dyDescent="0.2">
      <c r="B72" s="15"/>
      <c r="C72" s="15"/>
      <c r="D72" s="28"/>
      <c r="E72" s="16"/>
    </row>
    <row r="73" spans="1:5" ht="13.5" customHeight="1" x14ac:dyDescent="0.2">
      <c r="B73" s="15"/>
      <c r="C73" s="15"/>
      <c r="D73" s="21"/>
      <c r="E73" s="22"/>
    </row>
    <row r="74" spans="1:5" x14ac:dyDescent="0.2">
      <c r="D74" s="13"/>
      <c r="E74" s="14"/>
    </row>
    <row r="75" spans="1:5" x14ac:dyDescent="0.2">
      <c r="B75" s="15"/>
      <c r="D75" s="13"/>
      <c r="E75" s="25"/>
    </row>
    <row r="76" spans="1:5" x14ac:dyDescent="0.2">
      <c r="C76" s="15"/>
      <c r="D76" s="13"/>
      <c r="E76" s="16"/>
    </row>
    <row r="77" spans="1:5" x14ac:dyDescent="0.2">
      <c r="C77" s="15"/>
      <c r="D77" s="21"/>
      <c r="E77" s="18"/>
    </row>
    <row r="78" spans="1:5" x14ac:dyDescent="0.2">
      <c r="D78" s="13"/>
      <c r="E78" s="14"/>
    </row>
    <row r="79" spans="1:5" x14ac:dyDescent="0.2">
      <c r="D79" s="13"/>
      <c r="E79" s="14"/>
    </row>
    <row r="80" spans="1:5" x14ac:dyDescent="0.2">
      <c r="D80" s="29"/>
      <c r="E80" s="30"/>
    </row>
    <row r="81" spans="1:5" x14ac:dyDescent="0.2">
      <c r="D81" s="13"/>
      <c r="E81" s="14"/>
    </row>
    <row r="82" spans="1:5" x14ac:dyDescent="0.2">
      <c r="D82" s="13"/>
      <c r="E82" s="14"/>
    </row>
    <row r="83" spans="1:5" x14ac:dyDescent="0.2">
      <c r="D83" s="13"/>
      <c r="E83" s="14"/>
    </row>
    <row r="84" spans="1:5" x14ac:dyDescent="0.2">
      <c r="D84" s="21"/>
      <c r="E84" s="18"/>
    </row>
    <row r="85" spans="1:5" x14ac:dyDescent="0.2">
      <c r="D85" s="13"/>
      <c r="E85" s="14"/>
    </row>
    <row r="86" spans="1:5" x14ac:dyDescent="0.2">
      <c r="D86" s="21"/>
      <c r="E86" s="18"/>
    </row>
    <row r="87" spans="1:5" x14ac:dyDescent="0.2">
      <c r="D87" s="13"/>
      <c r="E87" s="14"/>
    </row>
    <row r="88" spans="1:5" x14ac:dyDescent="0.2">
      <c r="D88" s="13"/>
      <c r="E88" s="14"/>
    </row>
    <row r="89" spans="1:5" x14ac:dyDescent="0.2">
      <c r="D89" s="13"/>
      <c r="E89" s="14"/>
    </row>
    <row r="90" spans="1:5" x14ac:dyDescent="0.2">
      <c r="D90" s="13"/>
      <c r="E90" s="14"/>
    </row>
    <row r="91" spans="1:5" ht="28.5" customHeight="1" x14ac:dyDescent="0.2">
      <c r="A91" s="31"/>
      <c r="B91" s="31"/>
      <c r="C91" s="31"/>
      <c r="D91" s="32"/>
      <c r="E91" s="33"/>
    </row>
    <row r="92" spans="1:5" x14ac:dyDescent="0.2">
      <c r="C92" s="15"/>
      <c r="D92" s="13"/>
      <c r="E92" s="16"/>
    </row>
    <row r="93" spans="1:5" x14ac:dyDescent="0.2">
      <c r="D93" s="34"/>
      <c r="E93" s="35"/>
    </row>
    <row r="94" spans="1:5" x14ac:dyDescent="0.2">
      <c r="D94" s="13"/>
      <c r="E94" s="14"/>
    </row>
    <row r="95" spans="1:5" x14ac:dyDescent="0.2">
      <c r="D95" s="29"/>
      <c r="E95" s="30"/>
    </row>
    <row r="96" spans="1:5" x14ac:dyDescent="0.2">
      <c r="D96" s="29"/>
      <c r="E96" s="30"/>
    </row>
    <row r="97" spans="3:5" x14ac:dyDescent="0.2">
      <c r="D97" s="13"/>
      <c r="E97" s="14"/>
    </row>
    <row r="98" spans="3:5" x14ac:dyDescent="0.2">
      <c r="D98" s="21"/>
      <c r="E98" s="18"/>
    </row>
    <row r="99" spans="3:5" x14ac:dyDescent="0.2">
      <c r="D99" s="13"/>
      <c r="E99" s="14"/>
    </row>
    <row r="100" spans="3:5" x14ac:dyDescent="0.2">
      <c r="D100" s="13"/>
      <c r="E100" s="14"/>
    </row>
    <row r="101" spans="3:5" x14ac:dyDescent="0.2">
      <c r="D101" s="21"/>
      <c r="E101" s="18"/>
    </row>
    <row r="102" spans="3:5" x14ac:dyDescent="0.2">
      <c r="D102" s="13"/>
      <c r="E102" s="14"/>
    </row>
    <row r="103" spans="3:5" x14ac:dyDescent="0.2">
      <c r="D103" s="29"/>
      <c r="E103" s="30"/>
    </row>
    <row r="104" spans="3:5" x14ac:dyDescent="0.2">
      <c r="D104" s="21"/>
      <c r="E104" s="35"/>
    </row>
    <row r="105" spans="3:5" x14ac:dyDescent="0.2">
      <c r="D105" s="19"/>
      <c r="E105" s="30"/>
    </row>
    <row r="106" spans="3:5" x14ac:dyDescent="0.2">
      <c r="D106" s="21"/>
      <c r="E106" s="18"/>
    </row>
    <row r="107" spans="3:5" x14ac:dyDescent="0.2">
      <c r="D107" s="13"/>
      <c r="E107" s="14"/>
    </row>
    <row r="108" spans="3:5" x14ac:dyDescent="0.2">
      <c r="C108" s="15"/>
      <c r="D108" s="13"/>
      <c r="E108" s="16"/>
    </row>
    <row r="109" spans="3:5" x14ac:dyDescent="0.2">
      <c r="D109" s="19"/>
      <c r="E109" s="18"/>
    </row>
    <row r="110" spans="3:5" x14ac:dyDescent="0.2">
      <c r="D110" s="19"/>
      <c r="E110" s="30"/>
    </row>
    <row r="111" spans="3:5" x14ac:dyDescent="0.2">
      <c r="C111" s="15"/>
      <c r="D111" s="19"/>
      <c r="E111" s="36"/>
    </row>
    <row r="112" spans="3:5" x14ac:dyDescent="0.2">
      <c r="C112" s="15"/>
      <c r="D112" s="21"/>
      <c r="E112" s="22"/>
    </row>
    <row r="113" spans="1:5" x14ac:dyDescent="0.2">
      <c r="D113" s="13"/>
      <c r="E113" s="14"/>
    </row>
    <row r="114" spans="1:5" x14ac:dyDescent="0.2">
      <c r="D114" s="34"/>
      <c r="E114" s="37"/>
    </row>
    <row r="115" spans="1:5" ht="11.25" customHeight="1" x14ac:dyDescent="0.2">
      <c r="D115" s="29"/>
      <c r="E115" s="30"/>
    </row>
    <row r="116" spans="1:5" ht="24" customHeight="1" x14ac:dyDescent="0.2">
      <c r="B116" s="15"/>
      <c r="D116" s="29"/>
      <c r="E116" s="38"/>
    </row>
    <row r="117" spans="1:5" ht="15" customHeight="1" x14ac:dyDescent="0.2">
      <c r="C117" s="15"/>
      <c r="D117" s="29"/>
      <c r="E117" s="38"/>
    </row>
    <row r="118" spans="1:5" ht="11.25" customHeight="1" x14ac:dyDescent="0.2">
      <c r="D118" s="34"/>
      <c r="E118" s="35"/>
    </row>
    <row r="119" spans="1:5" x14ac:dyDescent="0.2">
      <c r="D119" s="29"/>
      <c r="E119" s="30"/>
    </row>
    <row r="120" spans="1:5" ht="13.5" customHeight="1" x14ac:dyDescent="0.2">
      <c r="B120" s="15"/>
      <c r="D120" s="29"/>
      <c r="E120" s="39"/>
    </row>
    <row r="121" spans="1:5" ht="12.75" customHeight="1" x14ac:dyDescent="0.2">
      <c r="C121" s="15"/>
      <c r="D121" s="29"/>
      <c r="E121" s="16"/>
    </row>
    <row r="122" spans="1:5" ht="12.75" customHeight="1" x14ac:dyDescent="0.2">
      <c r="C122" s="15"/>
      <c r="D122" s="21"/>
      <c r="E122" s="22"/>
    </row>
    <row r="123" spans="1:5" x14ac:dyDescent="0.2">
      <c r="D123" s="13"/>
      <c r="E123" s="14"/>
    </row>
    <row r="124" spans="1:5" x14ac:dyDescent="0.2">
      <c r="C124" s="15"/>
      <c r="D124" s="13"/>
      <c r="E124" s="36"/>
    </row>
    <row r="125" spans="1:5" x14ac:dyDescent="0.2">
      <c r="D125" s="34"/>
      <c r="E125" s="35"/>
    </row>
    <row r="126" spans="1:5" x14ac:dyDescent="0.2">
      <c r="D126" s="29"/>
      <c r="E126" s="30"/>
    </row>
    <row r="127" spans="1:5" x14ac:dyDescent="0.2">
      <c r="D127" s="13"/>
      <c r="E127" s="14"/>
    </row>
    <row r="128" spans="1:5" ht="19.5" customHeight="1" x14ac:dyDescent="0.2">
      <c r="A128" s="40"/>
      <c r="B128" s="6"/>
      <c r="C128" s="6"/>
      <c r="D128" s="6"/>
      <c r="E128" s="25"/>
    </row>
    <row r="129" spans="1:5" ht="15" customHeight="1" x14ac:dyDescent="0.2">
      <c r="A129" s="15"/>
      <c r="D129" s="27"/>
      <c r="E129" s="25"/>
    </row>
    <row r="130" spans="1:5" x14ac:dyDescent="0.2">
      <c r="A130" s="15"/>
      <c r="B130" s="15"/>
      <c r="D130" s="27"/>
      <c r="E130" s="16"/>
    </row>
    <row r="131" spans="1:5" x14ac:dyDescent="0.2">
      <c r="C131" s="15"/>
      <c r="D131" s="13"/>
      <c r="E131" s="25"/>
    </row>
    <row r="132" spans="1:5" x14ac:dyDescent="0.2">
      <c r="D132" s="17"/>
      <c r="E132" s="18"/>
    </row>
    <row r="133" spans="1:5" x14ac:dyDescent="0.2">
      <c r="B133" s="15"/>
      <c r="D133" s="13"/>
      <c r="E133" s="16"/>
    </row>
    <row r="134" spans="1:5" x14ac:dyDescent="0.2">
      <c r="C134" s="15"/>
      <c r="D134" s="13"/>
      <c r="E134" s="16"/>
    </row>
    <row r="135" spans="1:5" x14ac:dyDescent="0.2">
      <c r="D135" s="21"/>
      <c r="E135" s="22"/>
    </row>
    <row r="136" spans="1:5" ht="22.5" customHeight="1" x14ac:dyDescent="0.2">
      <c r="C136" s="15"/>
      <c r="D136" s="13"/>
      <c r="E136" s="23"/>
    </row>
    <row r="137" spans="1:5" x14ac:dyDescent="0.2">
      <c r="D137" s="13"/>
      <c r="E137" s="22"/>
    </row>
    <row r="138" spans="1:5" x14ac:dyDescent="0.2">
      <c r="B138" s="15"/>
      <c r="D138" s="19"/>
      <c r="E138" s="25"/>
    </row>
    <row r="139" spans="1:5" x14ac:dyDescent="0.2">
      <c r="C139" s="15"/>
      <c r="D139" s="19"/>
      <c r="E139" s="26"/>
    </row>
    <row r="140" spans="1:5" x14ac:dyDescent="0.2">
      <c r="D140" s="21"/>
      <c r="E140" s="18"/>
    </row>
    <row r="141" spans="1:5" ht="13.5" customHeight="1" x14ac:dyDescent="0.2">
      <c r="A141" s="15"/>
      <c r="D141" s="27"/>
      <c r="E141" s="25"/>
    </row>
    <row r="142" spans="1:5" ht="13.5" customHeight="1" x14ac:dyDescent="0.2">
      <c r="B142" s="15"/>
      <c r="D142" s="13"/>
      <c r="E142" s="25"/>
    </row>
    <row r="143" spans="1:5" ht="13.5" customHeight="1" x14ac:dyDescent="0.2">
      <c r="C143" s="15"/>
      <c r="D143" s="13"/>
      <c r="E143" s="16"/>
    </row>
    <row r="144" spans="1:5" x14ac:dyDescent="0.2">
      <c r="C144" s="15"/>
      <c r="D144" s="21"/>
      <c r="E144" s="18"/>
    </row>
    <row r="145" spans="1:5" x14ac:dyDescent="0.2">
      <c r="C145" s="15"/>
      <c r="D145" s="13"/>
      <c r="E145" s="16"/>
    </row>
    <row r="146" spans="1:5" x14ac:dyDescent="0.2">
      <c r="D146" s="34"/>
      <c r="E146" s="35"/>
    </row>
    <row r="147" spans="1:5" x14ac:dyDescent="0.2">
      <c r="C147" s="15"/>
      <c r="D147" s="19"/>
      <c r="E147" s="36"/>
    </row>
    <row r="148" spans="1:5" x14ac:dyDescent="0.2">
      <c r="C148" s="15"/>
      <c r="D148" s="21"/>
      <c r="E148" s="22"/>
    </row>
    <row r="149" spans="1:5" x14ac:dyDescent="0.2">
      <c r="D149" s="34"/>
      <c r="E149" s="41"/>
    </row>
    <row r="150" spans="1:5" x14ac:dyDescent="0.2">
      <c r="B150" s="15"/>
      <c r="D150" s="29"/>
      <c r="E150" s="39"/>
    </row>
    <row r="151" spans="1:5" x14ac:dyDescent="0.2">
      <c r="C151" s="15"/>
      <c r="D151" s="29"/>
      <c r="E151" s="16"/>
    </row>
    <row r="152" spans="1:5" x14ac:dyDescent="0.2">
      <c r="C152" s="15"/>
      <c r="D152" s="21"/>
      <c r="E152" s="22"/>
    </row>
    <row r="153" spans="1:5" x14ac:dyDescent="0.2">
      <c r="C153" s="15"/>
      <c r="D153" s="21"/>
      <c r="E153" s="22"/>
    </row>
    <row r="154" spans="1:5" x14ac:dyDescent="0.2">
      <c r="D154" s="13"/>
      <c r="E154" s="14"/>
    </row>
    <row r="155" spans="1:5" s="42" customFormat="1" ht="18" customHeight="1" x14ac:dyDescent="0.25">
      <c r="A155" s="202"/>
      <c r="B155" s="203"/>
      <c r="C155" s="203"/>
      <c r="D155" s="203"/>
      <c r="E155" s="203"/>
    </row>
    <row r="156" spans="1:5" ht="28.5" customHeight="1" x14ac:dyDescent="0.2">
      <c r="A156" s="31"/>
      <c r="B156" s="31"/>
      <c r="C156" s="31"/>
      <c r="D156" s="32"/>
      <c r="E156" s="33"/>
    </row>
    <row r="158" spans="1:5" ht="15.75" x14ac:dyDescent="0.2">
      <c r="A158" s="44"/>
      <c r="B158" s="15"/>
      <c r="C158" s="15"/>
      <c r="D158" s="45"/>
      <c r="E158" s="5"/>
    </row>
    <row r="159" spans="1:5" x14ac:dyDescent="0.2">
      <c r="A159" s="15"/>
      <c r="B159" s="15"/>
      <c r="C159" s="15"/>
      <c r="D159" s="45"/>
      <c r="E159" s="5"/>
    </row>
    <row r="160" spans="1:5" ht="17.25" customHeight="1" x14ac:dyDescent="0.2">
      <c r="A160" s="15"/>
      <c r="B160" s="15"/>
      <c r="C160" s="15"/>
      <c r="D160" s="45"/>
      <c r="E160" s="5"/>
    </row>
    <row r="161" spans="1:5" ht="13.5" customHeight="1" x14ac:dyDescent="0.2">
      <c r="A161" s="15"/>
      <c r="B161" s="15"/>
      <c r="C161" s="15"/>
      <c r="D161" s="45"/>
      <c r="E161" s="5"/>
    </row>
    <row r="162" spans="1:5" x14ac:dyDescent="0.2">
      <c r="A162" s="15"/>
      <c r="B162" s="15"/>
      <c r="C162" s="15"/>
      <c r="D162" s="45"/>
      <c r="E162" s="5"/>
    </row>
    <row r="163" spans="1:5" x14ac:dyDescent="0.2">
      <c r="A163" s="15"/>
      <c r="B163" s="15"/>
      <c r="C163" s="15"/>
    </row>
    <row r="164" spans="1:5" x14ac:dyDescent="0.2">
      <c r="A164" s="15"/>
      <c r="B164" s="15"/>
      <c r="C164" s="15"/>
      <c r="D164" s="45"/>
      <c r="E164" s="5"/>
    </row>
    <row r="165" spans="1:5" x14ac:dyDescent="0.2">
      <c r="A165" s="15"/>
      <c r="B165" s="15"/>
      <c r="C165" s="15"/>
      <c r="D165" s="45"/>
      <c r="E165" s="46"/>
    </row>
    <row r="166" spans="1:5" x14ac:dyDescent="0.2">
      <c r="A166" s="15"/>
      <c r="B166" s="15"/>
      <c r="C166" s="15"/>
      <c r="D166" s="45"/>
      <c r="E166" s="5"/>
    </row>
    <row r="167" spans="1:5" ht="22.5" customHeight="1" x14ac:dyDescent="0.2">
      <c r="A167" s="15"/>
      <c r="B167" s="15"/>
      <c r="C167" s="15"/>
      <c r="D167" s="45"/>
      <c r="E167" s="23"/>
    </row>
    <row r="168" spans="1:5" ht="22.5" customHeight="1" x14ac:dyDescent="0.2">
      <c r="D168" s="21"/>
      <c r="E168" s="24"/>
    </row>
  </sheetData>
  <mergeCells count="8">
    <mergeCell ref="A155:E155"/>
    <mergeCell ref="B3:K3"/>
    <mergeCell ref="B17:K17"/>
    <mergeCell ref="A1:K1"/>
    <mergeCell ref="B19:K19"/>
    <mergeCell ref="B30:K30"/>
    <mergeCell ref="B32:K32"/>
    <mergeCell ref="B43:K43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79" firstPageNumber="2" orientation="landscape" useFirstPageNumber="1" r:id="rId1"/>
  <headerFooter alignWithMargins="0"/>
  <rowBreaks count="3" manualBreakCount="3">
    <brk id="17" max="10" man="1"/>
    <brk id="89" max="9" man="1"/>
    <brk id="153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2"/>
  <sheetViews>
    <sheetView zoomScaleNormal="100" workbookViewId="0">
      <selection activeCell="D474" sqref="D474"/>
    </sheetView>
  </sheetViews>
  <sheetFormatPr defaultColWidth="11.42578125" defaultRowHeight="12.75" x14ac:dyDescent="0.2"/>
  <cols>
    <col min="1" max="1" width="9.7109375" style="61" customWidth="1"/>
    <col min="2" max="2" width="29.85546875" style="62" customWidth="1"/>
    <col min="3" max="3" width="20.28515625" style="2" customWidth="1"/>
    <col min="4" max="13" width="13.7109375" style="2" customWidth="1"/>
    <col min="14" max="16384" width="11.42578125" style="3"/>
  </cols>
  <sheetData>
    <row r="1" spans="1:13" ht="18" customHeight="1" x14ac:dyDescent="0.2">
      <c r="A1" s="212" t="s">
        <v>110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</row>
    <row r="2" spans="1:13" ht="12.75" customHeight="1" x14ac:dyDescent="0.2">
      <c r="A2" s="78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3" s="5" customFormat="1" ht="102" x14ac:dyDescent="0.2">
      <c r="A3" s="4" t="s">
        <v>10</v>
      </c>
      <c r="B3" s="79" t="s">
        <v>11</v>
      </c>
      <c r="C3" s="4" t="s">
        <v>116</v>
      </c>
      <c r="D3" s="4" t="s">
        <v>41</v>
      </c>
      <c r="E3" s="4" t="s">
        <v>42</v>
      </c>
      <c r="F3" s="4" t="s">
        <v>43</v>
      </c>
      <c r="G3" s="4" t="s">
        <v>44</v>
      </c>
      <c r="H3" s="4" t="s">
        <v>45</v>
      </c>
      <c r="I3" s="4" t="s">
        <v>46</v>
      </c>
      <c r="J3" s="4" t="s">
        <v>86</v>
      </c>
      <c r="K3" s="4" t="s">
        <v>47</v>
      </c>
      <c r="L3" s="4" t="s">
        <v>48</v>
      </c>
      <c r="M3" s="4" t="s">
        <v>49</v>
      </c>
    </row>
    <row r="4" spans="1:13" x14ac:dyDescent="0.2">
      <c r="A4" s="92"/>
      <c r="B4" s="82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s="5" customFormat="1" x14ac:dyDescent="0.2">
      <c r="A5" s="93"/>
      <c r="B5" s="84" t="s">
        <v>24</v>
      </c>
      <c r="C5" s="94" t="s">
        <v>113</v>
      </c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3" ht="12.75" customHeight="1" x14ac:dyDescent="0.2">
      <c r="A6" s="91"/>
      <c r="B6" s="86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</row>
    <row r="7" spans="1:13" s="5" customFormat="1" x14ac:dyDescent="0.2">
      <c r="A7" s="88" t="s">
        <v>33</v>
      </c>
      <c r="B7" s="89" t="s">
        <v>37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</row>
    <row r="8" spans="1:13" s="5" customFormat="1" ht="12.75" customHeight="1" x14ac:dyDescent="0.2">
      <c r="A8" s="88" t="s">
        <v>50</v>
      </c>
      <c r="B8" s="89" t="s">
        <v>38</v>
      </c>
      <c r="C8" s="90" t="s">
        <v>90</v>
      </c>
      <c r="D8" s="90"/>
      <c r="E8" s="90"/>
      <c r="F8" s="90"/>
      <c r="G8" s="90"/>
      <c r="H8" s="90"/>
      <c r="I8" s="90"/>
      <c r="J8" s="90"/>
      <c r="K8" s="90"/>
      <c r="L8" s="90"/>
      <c r="M8" s="90"/>
    </row>
    <row r="9" spans="1:13" s="5" customFormat="1" x14ac:dyDescent="0.2">
      <c r="A9" s="91">
        <v>3</v>
      </c>
      <c r="B9" s="89" t="s">
        <v>35</v>
      </c>
      <c r="C9" s="122">
        <f t="shared" ref="C9:M9" si="0">SUM(C10,C21,C45)</f>
        <v>277337</v>
      </c>
      <c r="D9" s="122">
        <f t="shared" si="0"/>
        <v>0</v>
      </c>
      <c r="E9" s="122">
        <f t="shared" si="0"/>
        <v>0</v>
      </c>
      <c r="F9" s="122">
        <f t="shared" si="0"/>
        <v>0</v>
      </c>
      <c r="G9" s="122">
        <f t="shared" si="0"/>
        <v>277337</v>
      </c>
      <c r="H9" s="122">
        <f t="shared" si="0"/>
        <v>0</v>
      </c>
      <c r="I9" s="122">
        <f t="shared" si="0"/>
        <v>0</v>
      </c>
      <c r="J9" s="122">
        <f t="shared" si="0"/>
        <v>0</v>
      </c>
      <c r="K9" s="122">
        <f t="shared" si="0"/>
        <v>0</v>
      </c>
      <c r="L9" s="122">
        <f t="shared" si="0"/>
        <v>0</v>
      </c>
      <c r="M9" s="122">
        <f t="shared" si="0"/>
        <v>0</v>
      </c>
    </row>
    <row r="10" spans="1:13" s="5" customFormat="1" x14ac:dyDescent="0.2">
      <c r="A10" s="91">
        <v>31</v>
      </c>
      <c r="B10" s="89" t="s">
        <v>12</v>
      </c>
      <c r="C10" s="122"/>
      <c r="D10" s="122">
        <f t="shared" ref="D10:M10" si="1">SUM(D11,D16,D18)</f>
        <v>0</v>
      </c>
      <c r="E10" s="122">
        <f t="shared" si="1"/>
        <v>0</v>
      </c>
      <c r="F10" s="122">
        <f t="shared" si="1"/>
        <v>0</v>
      </c>
      <c r="G10" s="122">
        <f t="shared" si="1"/>
        <v>0</v>
      </c>
      <c r="H10" s="122">
        <f t="shared" si="1"/>
        <v>0</v>
      </c>
      <c r="I10" s="122">
        <f t="shared" si="1"/>
        <v>0</v>
      </c>
      <c r="J10" s="122">
        <f t="shared" si="1"/>
        <v>0</v>
      </c>
      <c r="K10" s="122">
        <f t="shared" si="1"/>
        <v>0</v>
      </c>
      <c r="L10" s="122">
        <f t="shared" si="1"/>
        <v>0</v>
      </c>
      <c r="M10" s="122">
        <f t="shared" si="1"/>
        <v>0</v>
      </c>
    </row>
    <row r="11" spans="1:13" x14ac:dyDescent="0.2">
      <c r="A11" s="125">
        <v>311</v>
      </c>
      <c r="B11" s="126" t="s">
        <v>13</v>
      </c>
      <c r="C11" s="122"/>
      <c r="D11" s="122">
        <f t="shared" ref="D11:M11" si="2">SUM(D12,D13,D14,D15)</f>
        <v>0</v>
      </c>
      <c r="E11" s="122">
        <f t="shared" si="2"/>
        <v>0</v>
      </c>
      <c r="F11" s="122">
        <f t="shared" si="2"/>
        <v>0</v>
      </c>
      <c r="G11" s="122">
        <f t="shared" si="2"/>
        <v>0</v>
      </c>
      <c r="H11" s="122">
        <f t="shared" si="2"/>
        <v>0</v>
      </c>
      <c r="I11" s="122">
        <f t="shared" si="2"/>
        <v>0</v>
      </c>
      <c r="J11" s="122">
        <f t="shared" si="2"/>
        <v>0</v>
      </c>
      <c r="K11" s="122">
        <f t="shared" si="2"/>
        <v>0</v>
      </c>
      <c r="L11" s="122">
        <f t="shared" si="2"/>
        <v>0</v>
      </c>
      <c r="M11" s="122">
        <f t="shared" si="2"/>
        <v>0</v>
      </c>
    </row>
    <row r="12" spans="1:13" x14ac:dyDescent="0.2">
      <c r="A12" s="85">
        <v>3111</v>
      </c>
      <c r="B12" s="86" t="s">
        <v>52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</row>
    <row r="13" spans="1:13" x14ac:dyDescent="0.2">
      <c r="A13" s="85">
        <v>3112</v>
      </c>
      <c r="B13" s="86" t="s">
        <v>53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</row>
    <row r="14" spans="1:13" x14ac:dyDescent="0.2">
      <c r="A14" s="85">
        <v>3113</v>
      </c>
      <c r="B14" s="86" t="s">
        <v>54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</row>
    <row r="15" spans="1:13" x14ac:dyDescent="0.2">
      <c r="A15" s="85">
        <v>3114</v>
      </c>
      <c r="B15" s="86" t="s">
        <v>55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</row>
    <row r="16" spans="1:13" x14ac:dyDescent="0.2">
      <c r="A16" s="125">
        <v>312</v>
      </c>
      <c r="B16" s="126" t="s">
        <v>14</v>
      </c>
      <c r="C16" s="122">
        <f>SUM(C17)</f>
        <v>0</v>
      </c>
      <c r="D16" s="122">
        <f t="shared" ref="D16:M16" si="3">SUM(D17)</f>
        <v>0</v>
      </c>
      <c r="E16" s="122">
        <f t="shared" si="3"/>
        <v>0</v>
      </c>
      <c r="F16" s="122">
        <f t="shared" si="3"/>
        <v>0</v>
      </c>
      <c r="G16" s="122">
        <f t="shared" si="3"/>
        <v>0</v>
      </c>
      <c r="H16" s="122">
        <f t="shared" si="3"/>
        <v>0</v>
      </c>
      <c r="I16" s="122">
        <f t="shared" si="3"/>
        <v>0</v>
      </c>
      <c r="J16" s="122">
        <f t="shared" si="3"/>
        <v>0</v>
      </c>
      <c r="K16" s="122">
        <f t="shared" si="3"/>
        <v>0</v>
      </c>
      <c r="L16" s="122">
        <f t="shared" si="3"/>
        <v>0</v>
      </c>
      <c r="M16" s="122">
        <f t="shared" si="3"/>
        <v>0</v>
      </c>
    </row>
    <row r="17" spans="1:13" x14ac:dyDescent="0.2">
      <c r="A17" s="85">
        <v>3121</v>
      </c>
      <c r="B17" s="86" t="s">
        <v>14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</row>
    <row r="18" spans="1:13" x14ac:dyDescent="0.2">
      <c r="A18" s="125">
        <v>313</v>
      </c>
      <c r="B18" s="86" t="s">
        <v>15</v>
      </c>
      <c r="C18" s="122">
        <f>SUM(C19,C20,)</f>
        <v>0</v>
      </c>
      <c r="D18" s="122">
        <f t="shared" ref="D18:M18" si="4">SUM(D19,D20,)</f>
        <v>0</v>
      </c>
      <c r="E18" s="122">
        <f t="shared" si="4"/>
        <v>0</v>
      </c>
      <c r="F18" s="122">
        <f t="shared" si="4"/>
        <v>0</v>
      </c>
      <c r="G18" s="122">
        <f t="shared" si="4"/>
        <v>0</v>
      </c>
      <c r="H18" s="122">
        <f t="shared" si="4"/>
        <v>0</v>
      </c>
      <c r="I18" s="122">
        <f t="shared" si="4"/>
        <v>0</v>
      </c>
      <c r="J18" s="122">
        <f t="shared" si="4"/>
        <v>0</v>
      </c>
      <c r="K18" s="122">
        <f t="shared" si="4"/>
        <v>0</v>
      </c>
      <c r="L18" s="122">
        <f t="shared" si="4"/>
        <v>0</v>
      </c>
      <c r="M18" s="122">
        <f t="shared" si="4"/>
        <v>0</v>
      </c>
    </row>
    <row r="19" spans="1:13" ht="25.5" x14ac:dyDescent="0.2">
      <c r="A19" s="85">
        <v>3131</v>
      </c>
      <c r="B19" s="86" t="s">
        <v>56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</row>
    <row r="20" spans="1:13" ht="25.5" x14ac:dyDescent="0.2">
      <c r="A20" s="85">
        <v>3132</v>
      </c>
      <c r="B20" s="86" t="s">
        <v>57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</row>
    <row r="21" spans="1:13" s="5" customFormat="1" x14ac:dyDescent="0.2">
      <c r="A21" s="91">
        <v>32</v>
      </c>
      <c r="B21" s="89" t="s">
        <v>16</v>
      </c>
      <c r="C21" s="122">
        <f>SUM(C22,C27,C35)</f>
        <v>275337</v>
      </c>
      <c r="D21" s="122">
        <f t="shared" ref="D21:M21" si="5">SUM(D22,D27,D35)</f>
        <v>0</v>
      </c>
      <c r="E21" s="122">
        <f t="shared" si="5"/>
        <v>0</v>
      </c>
      <c r="F21" s="122">
        <f t="shared" si="5"/>
        <v>0</v>
      </c>
      <c r="G21" s="122">
        <f t="shared" si="5"/>
        <v>275337</v>
      </c>
      <c r="H21" s="122">
        <f t="shared" si="5"/>
        <v>0</v>
      </c>
      <c r="I21" s="122">
        <f t="shared" si="5"/>
        <v>0</v>
      </c>
      <c r="J21" s="122">
        <f t="shared" si="5"/>
        <v>0</v>
      </c>
      <c r="K21" s="122">
        <f t="shared" si="5"/>
        <v>0</v>
      </c>
      <c r="L21" s="122">
        <f t="shared" si="5"/>
        <v>0</v>
      </c>
      <c r="M21" s="122">
        <f t="shared" si="5"/>
        <v>0</v>
      </c>
    </row>
    <row r="22" spans="1:13" ht="25.5" x14ac:dyDescent="0.2">
      <c r="A22" s="125">
        <v>321</v>
      </c>
      <c r="B22" s="126" t="s">
        <v>17</v>
      </c>
      <c r="C22" s="122">
        <f>SUM(C23,C24,C25,C26)</f>
        <v>16500</v>
      </c>
      <c r="D22" s="122">
        <f t="shared" ref="D22:M22" si="6">SUM(D23,D24,D25,D26)</f>
        <v>0</v>
      </c>
      <c r="E22" s="122">
        <f t="shared" si="6"/>
        <v>0</v>
      </c>
      <c r="F22" s="122">
        <f t="shared" si="6"/>
        <v>0</v>
      </c>
      <c r="G22" s="122">
        <f t="shared" si="6"/>
        <v>16500</v>
      </c>
      <c r="H22" s="122">
        <f t="shared" si="6"/>
        <v>0</v>
      </c>
      <c r="I22" s="122">
        <f t="shared" si="6"/>
        <v>0</v>
      </c>
      <c r="J22" s="122">
        <f t="shared" si="6"/>
        <v>0</v>
      </c>
      <c r="K22" s="122">
        <f t="shared" si="6"/>
        <v>0</v>
      </c>
      <c r="L22" s="122">
        <f t="shared" si="6"/>
        <v>0</v>
      </c>
      <c r="M22" s="122">
        <f t="shared" si="6"/>
        <v>0</v>
      </c>
    </row>
    <row r="23" spans="1:13" x14ac:dyDescent="0.2">
      <c r="A23" s="85">
        <v>3211</v>
      </c>
      <c r="B23" s="86" t="s">
        <v>58</v>
      </c>
      <c r="C23" s="158">
        <v>5000</v>
      </c>
      <c r="D23" s="123"/>
      <c r="E23" s="123"/>
      <c r="F23" s="123"/>
      <c r="G23" s="123">
        <v>5000</v>
      </c>
      <c r="H23" s="123"/>
      <c r="I23" s="123"/>
      <c r="J23" s="123"/>
      <c r="K23" s="123"/>
      <c r="L23" s="123"/>
      <c r="M23" s="123"/>
    </row>
    <row r="24" spans="1:13" ht="25.5" x14ac:dyDescent="0.2">
      <c r="A24" s="85">
        <v>3212</v>
      </c>
      <c r="B24" s="86" t="s">
        <v>59</v>
      </c>
      <c r="C24" s="131"/>
      <c r="D24" s="132"/>
      <c r="E24" s="123"/>
      <c r="F24" s="123"/>
      <c r="G24" s="123"/>
      <c r="H24" s="123"/>
      <c r="I24" s="123"/>
      <c r="J24" s="123"/>
      <c r="K24" s="123"/>
      <c r="L24" s="123"/>
      <c r="M24" s="123"/>
    </row>
    <row r="25" spans="1:13" x14ac:dyDescent="0.2">
      <c r="A25" s="85">
        <v>3213</v>
      </c>
      <c r="B25" s="86" t="s">
        <v>60</v>
      </c>
      <c r="C25" s="123">
        <v>10000</v>
      </c>
      <c r="D25" s="123"/>
      <c r="E25" s="123"/>
      <c r="F25" s="123"/>
      <c r="G25" s="123">
        <v>10000</v>
      </c>
      <c r="H25" s="123"/>
      <c r="I25" s="123"/>
      <c r="J25" s="123"/>
      <c r="K25" s="123"/>
      <c r="L25" s="123"/>
      <c r="M25" s="123"/>
    </row>
    <row r="26" spans="1:13" ht="25.5" x14ac:dyDescent="0.2">
      <c r="A26" s="85">
        <v>3214</v>
      </c>
      <c r="B26" s="86" t="s">
        <v>61</v>
      </c>
      <c r="C26" s="123">
        <v>1500</v>
      </c>
      <c r="D26" s="123"/>
      <c r="E26" s="123"/>
      <c r="F26" s="123"/>
      <c r="G26" s="123">
        <v>1500</v>
      </c>
      <c r="H26" s="123"/>
      <c r="I26" s="123"/>
      <c r="J26" s="123"/>
      <c r="K26" s="123"/>
      <c r="L26" s="123"/>
      <c r="M26" s="123"/>
    </row>
    <row r="27" spans="1:13" x14ac:dyDescent="0.2">
      <c r="A27" s="91">
        <v>322</v>
      </c>
      <c r="B27" s="152" t="s">
        <v>18</v>
      </c>
      <c r="C27" s="122">
        <f>SUM(C28,C29,C30,C31,C32,C33,C34)</f>
        <v>174337</v>
      </c>
      <c r="D27" s="122">
        <f t="shared" ref="D27:M27" si="7">SUM(D28,D29,D30,D31,D32,D33,D34)</f>
        <v>0</v>
      </c>
      <c r="E27" s="122">
        <f t="shared" si="7"/>
        <v>0</v>
      </c>
      <c r="F27" s="122">
        <f t="shared" si="7"/>
        <v>0</v>
      </c>
      <c r="G27" s="122">
        <f t="shared" si="7"/>
        <v>174337</v>
      </c>
      <c r="H27" s="122">
        <f t="shared" si="7"/>
        <v>0</v>
      </c>
      <c r="I27" s="122">
        <f t="shared" si="7"/>
        <v>0</v>
      </c>
      <c r="J27" s="122">
        <f t="shared" si="7"/>
        <v>0</v>
      </c>
      <c r="K27" s="122">
        <f t="shared" si="7"/>
        <v>0</v>
      </c>
      <c r="L27" s="122">
        <f t="shared" si="7"/>
        <v>0</v>
      </c>
      <c r="M27" s="122">
        <f t="shared" si="7"/>
        <v>0</v>
      </c>
    </row>
    <row r="28" spans="1:13" ht="25.5" x14ac:dyDescent="0.2">
      <c r="A28" s="85">
        <v>3221</v>
      </c>
      <c r="B28" s="86" t="s">
        <v>62</v>
      </c>
      <c r="C28" s="158">
        <v>45637</v>
      </c>
      <c r="D28" s="123"/>
      <c r="E28" s="123"/>
      <c r="F28" s="123"/>
      <c r="G28" s="123">
        <v>45637</v>
      </c>
      <c r="H28" s="123"/>
      <c r="I28" s="123"/>
      <c r="J28" s="123"/>
      <c r="K28" s="123"/>
      <c r="L28" s="123"/>
      <c r="M28" s="123"/>
    </row>
    <row r="29" spans="1:13" x14ac:dyDescent="0.2">
      <c r="A29" s="85">
        <v>3222</v>
      </c>
      <c r="B29" s="86" t="s">
        <v>63</v>
      </c>
      <c r="C29" s="123">
        <v>1500</v>
      </c>
      <c r="D29" s="123"/>
      <c r="E29" s="123"/>
      <c r="F29" s="123"/>
      <c r="G29" s="123">
        <v>1500</v>
      </c>
      <c r="H29" s="123"/>
      <c r="I29" s="123"/>
      <c r="J29" s="123"/>
      <c r="K29" s="123"/>
      <c r="L29" s="123"/>
      <c r="M29" s="123"/>
    </row>
    <row r="30" spans="1:13" x14ac:dyDescent="0.2">
      <c r="A30" s="85">
        <v>3223</v>
      </c>
      <c r="B30" s="86" t="s">
        <v>64</v>
      </c>
      <c r="C30" s="158">
        <v>102000</v>
      </c>
      <c r="D30" s="158"/>
      <c r="E30" s="158"/>
      <c r="F30" s="158"/>
      <c r="G30" s="158">
        <v>102000</v>
      </c>
      <c r="H30" s="123"/>
      <c r="I30" s="123"/>
      <c r="J30" s="123"/>
      <c r="K30" s="123"/>
      <c r="L30" s="123"/>
      <c r="M30" s="123"/>
    </row>
    <row r="31" spans="1:13" ht="25.5" x14ac:dyDescent="0.2">
      <c r="A31" s="85">
        <v>3224</v>
      </c>
      <c r="B31" s="86" t="s">
        <v>65</v>
      </c>
      <c r="C31" s="158">
        <v>22000</v>
      </c>
      <c r="D31" s="158"/>
      <c r="E31" s="158"/>
      <c r="F31" s="158"/>
      <c r="G31" s="158">
        <v>22000</v>
      </c>
      <c r="H31" s="123"/>
      <c r="I31" s="123"/>
      <c r="J31" s="123"/>
      <c r="K31" s="123"/>
      <c r="L31" s="123"/>
      <c r="M31" s="123"/>
    </row>
    <row r="32" spans="1:13" x14ac:dyDescent="0.2">
      <c r="A32" s="85">
        <v>3225</v>
      </c>
      <c r="B32" s="86" t="s">
        <v>66</v>
      </c>
      <c r="C32" s="123">
        <v>2000</v>
      </c>
      <c r="D32" s="123"/>
      <c r="E32" s="123"/>
      <c r="F32" s="123"/>
      <c r="G32" s="123">
        <v>2000</v>
      </c>
      <c r="H32" s="123"/>
      <c r="I32" s="123"/>
      <c r="J32" s="123"/>
      <c r="K32" s="123"/>
      <c r="L32" s="123"/>
      <c r="M32" s="123"/>
    </row>
    <row r="33" spans="1:13" ht="25.5" x14ac:dyDescent="0.2">
      <c r="A33" s="85">
        <v>3226</v>
      </c>
      <c r="B33" s="86" t="s">
        <v>67</v>
      </c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</row>
    <row r="34" spans="1:13" ht="25.5" x14ac:dyDescent="0.2">
      <c r="A34" s="85">
        <v>3227</v>
      </c>
      <c r="B34" s="86" t="s">
        <v>68</v>
      </c>
      <c r="C34" s="158">
        <v>1200</v>
      </c>
      <c r="D34" s="158"/>
      <c r="E34" s="158"/>
      <c r="F34" s="158"/>
      <c r="G34" s="158">
        <v>1200</v>
      </c>
      <c r="H34" s="123"/>
      <c r="I34" s="123"/>
      <c r="J34" s="123"/>
      <c r="K34" s="123"/>
      <c r="L34" s="123"/>
      <c r="M34" s="123"/>
    </row>
    <row r="35" spans="1:13" x14ac:dyDescent="0.2">
      <c r="A35" s="125">
        <v>323</v>
      </c>
      <c r="B35" s="126" t="s">
        <v>19</v>
      </c>
      <c r="C35" s="122">
        <f>SUM(C36,C37,C38,C39,C40,C41,C42,C43,C44)</f>
        <v>84500</v>
      </c>
      <c r="D35" s="122">
        <f t="shared" ref="D35:M35" si="8">SUM(D36,D37,D38,D39,D40,D41,D42,D43,D44)</f>
        <v>0</v>
      </c>
      <c r="E35" s="122">
        <f t="shared" si="8"/>
        <v>0</v>
      </c>
      <c r="F35" s="122">
        <f t="shared" si="8"/>
        <v>0</v>
      </c>
      <c r="G35" s="122">
        <f t="shared" si="8"/>
        <v>84500</v>
      </c>
      <c r="H35" s="122">
        <f t="shared" si="8"/>
        <v>0</v>
      </c>
      <c r="I35" s="122">
        <f t="shared" si="8"/>
        <v>0</v>
      </c>
      <c r="J35" s="122">
        <f t="shared" si="8"/>
        <v>0</v>
      </c>
      <c r="K35" s="122">
        <f t="shared" si="8"/>
        <v>0</v>
      </c>
      <c r="L35" s="122">
        <f t="shared" si="8"/>
        <v>0</v>
      </c>
      <c r="M35" s="122">
        <f t="shared" si="8"/>
        <v>0</v>
      </c>
    </row>
    <row r="36" spans="1:13" x14ac:dyDescent="0.2">
      <c r="A36" s="85">
        <v>3231</v>
      </c>
      <c r="B36" s="86" t="s">
        <v>69</v>
      </c>
      <c r="C36" s="123">
        <v>9500</v>
      </c>
      <c r="D36" s="123"/>
      <c r="E36" s="123"/>
      <c r="F36" s="123"/>
      <c r="G36" s="123">
        <v>9500</v>
      </c>
      <c r="H36" s="123"/>
      <c r="I36" s="123"/>
      <c r="J36" s="123"/>
      <c r="K36" s="123"/>
      <c r="L36" s="123"/>
      <c r="M36" s="123"/>
    </row>
    <row r="37" spans="1:13" ht="25.5" x14ac:dyDescent="0.2">
      <c r="A37" s="85">
        <v>3232</v>
      </c>
      <c r="B37" s="86" t="s">
        <v>70</v>
      </c>
      <c r="C37" s="158">
        <v>25000</v>
      </c>
      <c r="D37" s="158"/>
      <c r="E37" s="158"/>
      <c r="F37" s="158"/>
      <c r="G37" s="158">
        <v>25000</v>
      </c>
      <c r="H37" s="123"/>
      <c r="I37" s="123"/>
      <c r="J37" s="123"/>
      <c r="K37" s="123"/>
      <c r="L37" s="123"/>
      <c r="M37" s="123"/>
    </row>
    <row r="38" spans="1:13" x14ac:dyDescent="0.2">
      <c r="A38" s="85">
        <v>3233</v>
      </c>
      <c r="B38" s="86" t="s">
        <v>71</v>
      </c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</row>
    <row r="39" spans="1:13" x14ac:dyDescent="0.2">
      <c r="A39" s="85">
        <v>3234</v>
      </c>
      <c r="B39" s="86" t="s">
        <v>72</v>
      </c>
      <c r="C39" s="123">
        <v>16500</v>
      </c>
      <c r="D39" s="123"/>
      <c r="E39" s="123"/>
      <c r="F39" s="123"/>
      <c r="G39" s="123">
        <v>16500</v>
      </c>
      <c r="H39" s="123"/>
      <c r="I39" s="123"/>
      <c r="J39" s="123"/>
      <c r="K39" s="123"/>
      <c r="L39" s="123"/>
      <c r="M39" s="123"/>
    </row>
    <row r="40" spans="1:13" x14ac:dyDescent="0.2">
      <c r="A40" s="85">
        <v>3235</v>
      </c>
      <c r="B40" s="166" t="s">
        <v>73</v>
      </c>
      <c r="C40" s="123">
        <v>12000</v>
      </c>
      <c r="D40" s="123"/>
      <c r="E40" s="123"/>
      <c r="F40" s="123"/>
      <c r="G40" s="123">
        <v>12000</v>
      </c>
      <c r="H40" s="123"/>
      <c r="I40" s="123"/>
      <c r="J40" s="123"/>
      <c r="K40" s="123"/>
      <c r="L40" s="123"/>
      <c r="M40" s="123"/>
    </row>
    <row r="41" spans="1:13" x14ac:dyDescent="0.2">
      <c r="A41" s="85">
        <v>3236</v>
      </c>
      <c r="B41" s="86" t="s">
        <v>74</v>
      </c>
      <c r="C41" s="123">
        <v>7500</v>
      </c>
      <c r="D41" s="123"/>
      <c r="E41" s="123"/>
      <c r="F41" s="123"/>
      <c r="G41" s="123">
        <v>7500</v>
      </c>
      <c r="H41" s="123"/>
      <c r="I41" s="123"/>
      <c r="J41" s="123"/>
      <c r="K41" s="123"/>
      <c r="L41" s="123"/>
      <c r="M41" s="123"/>
    </row>
    <row r="42" spans="1:13" x14ac:dyDescent="0.2">
      <c r="A42" s="85">
        <v>3237</v>
      </c>
      <c r="B42" s="86" t="s">
        <v>75</v>
      </c>
      <c r="C42" s="123">
        <v>2000</v>
      </c>
      <c r="D42" s="123"/>
      <c r="E42" s="123"/>
      <c r="F42" s="123"/>
      <c r="G42" s="123">
        <v>2000</v>
      </c>
      <c r="H42" s="123"/>
      <c r="I42" s="123"/>
      <c r="J42" s="123"/>
      <c r="K42" s="123"/>
      <c r="L42" s="123"/>
      <c r="M42" s="123"/>
    </row>
    <row r="43" spans="1:13" x14ac:dyDescent="0.2">
      <c r="A43" s="85">
        <v>3238</v>
      </c>
      <c r="B43" s="86" t="s">
        <v>76</v>
      </c>
      <c r="C43" s="158">
        <v>8000</v>
      </c>
      <c r="D43" s="123"/>
      <c r="E43" s="123"/>
      <c r="F43" s="123"/>
      <c r="G43" s="123">
        <v>8000</v>
      </c>
      <c r="H43" s="123"/>
      <c r="I43" s="123"/>
      <c r="J43" s="123"/>
      <c r="K43" s="123"/>
      <c r="L43" s="123"/>
      <c r="M43" s="123"/>
    </row>
    <row r="44" spans="1:13" x14ac:dyDescent="0.2">
      <c r="A44" s="85">
        <v>3239</v>
      </c>
      <c r="B44" s="86" t="s">
        <v>77</v>
      </c>
      <c r="C44" s="123">
        <v>4000</v>
      </c>
      <c r="D44" s="123"/>
      <c r="E44" s="123"/>
      <c r="F44" s="123"/>
      <c r="G44" s="123">
        <v>4000</v>
      </c>
      <c r="H44" s="123"/>
      <c r="I44" s="123"/>
      <c r="J44" s="123"/>
      <c r="K44" s="123"/>
      <c r="L44" s="123"/>
      <c r="M44" s="123"/>
    </row>
    <row r="45" spans="1:13" s="5" customFormat="1" x14ac:dyDescent="0.2">
      <c r="A45" s="91">
        <v>34</v>
      </c>
      <c r="B45" s="89" t="s">
        <v>20</v>
      </c>
      <c r="C45" s="122">
        <f>SUM(C46)</f>
        <v>2000</v>
      </c>
      <c r="D45" s="122">
        <f t="shared" ref="D45:M45" si="9">SUM(D46)</f>
        <v>0</v>
      </c>
      <c r="E45" s="122">
        <f t="shared" si="9"/>
        <v>0</v>
      </c>
      <c r="F45" s="122">
        <f t="shared" si="9"/>
        <v>0</v>
      </c>
      <c r="G45" s="122">
        <f t="shared" si="9"/>
        <v>2000</v>
      </c>
      <c r="H45" s="122">
        <f t="shared" si="9"/>
        <v>0</v>
      </c>
      <c r="I45" s="122">
        <f t="shared" si="9"/>
        <v>0</v>
      </c>
      <c r="J45" s="122">
        <f t="shared" si="9"/>
        <v>0</v>
      </c>
      <c r="K45" s="122">
        <f t="shared" si="9"/>
        <v>0</v>
      </c>
      <c r="L45" s="122">
        <f t="shared" si="9"/>
        <v>0</v>
      </c>
      <c r="M45" s="122">
        <f t="shared" si="9"/>
        <v>0</v>
      </c>
    </row>
    <row r="46" spans="1:13" s="127" customFormat="1" x14ac:dyDescent="0.2">
      <c r="A46" s="125">
        <v>343</v>
      </c>
      <c r="B46" s="126" t="s">
        <v>21</v>
      </c>
      <c r="C46" s="124">
        <f>SUM(C47,C48,C49,C50)</f>
        <v>2000</v>
      </c>
      <c r="D46" s="124">
        <f t="shared" ref="D46:M46" si="10">SUM(D47,D48,D49,D50)</f>
        <v>0</v>
      </c>
      <c r="E46" s="124">
        <f t="shared" si="10"/>
        <v>0</v>
      </c>
      <c r="F46" s="124">
        <f t="shared" si="10"/>
        <v>0</v>
      </c>
      <c r="G46" s="124">
        <f t="shared" si="10"/>
        <v>2000</v>
      </c>
      <c r="H46" s="124">
        <f t="shared" si="10"/>
        <v>0</v>
      </c>
      <c r="I46" s="124">
        <f t="shared" si="10"/>
        <v>0</v>
      </c>
      <c r="J46" s="124">
        <f t="shared" si="10"/>
        <v>0</v>
      </c>
      <c r="K46" s="124">
        <f t="shared" si="10"/>
        <v>0</v>
      </c>
      <c r="L46" s="124">
        <f t="shared" si="10"/>
        <v>0</v>
      </c>
      <c r="M46" s="124">
        <f t="shared" si="10"/>
        <v>0</v>
      </c>
    </row>
    <row r="47" spans="1:13" ht="25.5" x14ac:dyDescent="0.2">
      <c r="A47" s="85">
        <v>3431</v>
      </c>
      <c r="B47" s="86" t="s">
        <v>78</v>
      </c>
      <c r="C47" s="123">
        <v>2000</v>
      </c>
      <c r="D47" s="123"/>
      <c r="E47" s="123"/>
      <c r="F47" s="123"/>
      <c r="G47" s="123">
        <v>2000</v>
      </c>
      <c r="H47" s="123"/>
      <c r="I47" s="123"/>
      <c r="J47" s="123"/>
      <c r="K47" s="123"/>
      <c r="L47" s="123"/>
      <c r="M47" s="123"/>
    </row>
    <row r="48" spans="1:13" ht="25.5" x14ac:dyDescent="0.2">
      <c r="A48" s="85">
        <v>3432</v>
      </c>
      <c r="B48" s="86" t="s">
        <v>79</v>
      </c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</row>
    <row r="49" spans="1:13" x14ac:dyDescent="0.2">
      <c r="A49" s="85">
        <v>3433</v>
      </c>
      <c r="B49" s="86" t="s">
        <v>80</v>
      </c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</row>
    <row r="50" spans="1:13" ht="25.5" x14ac:dyDescent="0.2">
      <c r="A50" s="85">
        <v>3434</v>
      </c>
      <c r="B50" s="86" t="s">
        <v>81</v>
      </c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</row>
    <row r="51" spans="1:13" ht="25.5" x14ac:dyDescent="0.2">
      <c r="A51" s="91">
        <v>4</v>
      </c>
      <c r="B51" s="89" t="s">
        <v>22</v>
      </c>
      <c r="C51" s="154">
        <f>SUM(C52)</f>
        <v>18000</v>
      </c>
      <c r="D51" s="154">
        <f t="shared" ref="D51:M51" si="11">SUM(D52)</f>
        <v>0</v>
      </c>
      <c r="E51" s="154"/>
      <c r="F51" s="154">
        <v>0</v>
      </c>
      <c r="G51" s="154">
        <f t="shared" si="11"/>
        <v>18000</v>
      </c>
      <c r="H51" s="154">
        <f t="shared" si="11"/>
        <v>0</v>
      </c>
      <c r="I51" s="154">
        <f t="shared" si="11"/>
        <v>0</v>
      </c>
      <c r="J51" s="154">
        <f t="shared" si="11"/>
        <v>0</v>
      </c>
      <c r="K51" s="154"/>
      <c r="L51" s="136">
        <f t="shared" si="11"/>
        <v>0</v>
      </c>
      <c r="M51" s="136">
        <f t="shared" si="11"/>
        <v>0</v>
      </c>
    </row>
    <row r="52" spans="1:13" ht="38.25" x14ac:dyDescent="0.2">
      <c r="A52" s="91">
        <v>42</v>
      </c>
      <c r="B52" s="89" t="s">
        <v>40</v>
      </c>
      <c r="C52" s="139">
        <f>SUM(C58)</f>
        <v>18000</v>
      </c>
      <c r="D52" s="139">
        <f t="shared" ref="D52" si="12">SUM(D53,D58,D61)</f>
        <v>0</v>
      </c>
      <c r="E52" s="139"/>
      <c r="F52" s="139"/>
      <c r="G52" s="139">
        <f t="shared" ref="G52:J52" si="13">SUM(G53,G58,G61)</f>
        <v>18000</v>
      </c>
      <c r="H52" s="139">
        <f t="shared" si="13"/>
        <v>0</v>
      </c>
      <c r="I52" s="139">
        <f t="shared" si="13"/>
        <v>0</v>
      </c>
      <c r="J52" s="139">
        <f t="shared" si="13"/>
        <v>0</v>
      </c>
      <c r="K52" s="139"/>
      <c r="L52" s="139">
        <f t="shared" ref="L52:M52" si="14">SUM(L53,L58,L61)</f>
        <v>0</v>
      </c>
      <c r="M52" s="139">
        <f t="shared" si="14"/>
        <v>0</v>
      </c>
    </row>
    <row r="53" spans="1:13" x14ac:dyDescent="0.2">
      <c r="A53" s="125">
        <v>421</v>
      </c>
      <c r="B53" s="126" t="s">
        <v>34</v>
      </c>
      <c r="C53" s="139">
        <f>SUM(C54:C57)</f>
        <v>0</v>
      </c>
      <c r="D53" s="139">
        <f t="shared" ref="D53:M53" si="15">SUM(D54:D57)</f>
        <v>0</v>
      </c>
      <c r="E53" s="139">
        <f t="shared" si="15"/>
        <v>0</v>
      </c>
      <c r="F53" s="139">
        <f t="shared" si="15"/>
        <v>0</v>
      </c>
      <c r="G53" s="139">
        <f t="shared" si="15"/>
        <v>0</v>
      </c>
      <c r="H53" s="139">
        <f t="shared" si="15"/>
        <v>0</v>
      </c>
      <c r="I53" s="139">
        <f t="shared" si="15"/>
        <v>0</v>
      </c>
      <c r="J53" s="139">
        <f t="shared" si="15"/>
        <v>0</v>
      </c>
      <c r="K53" s="139">
        <f t="shared" si="15"/>
        <v>0</v>
      </c>
      <c r="L53" s="139">
        <f t="shared" si="15"/>
        <v>0</v>
      </c>
      <c r="M53" s="139">
        <f t="shared" si="15"/>
        <v>0</v>
      </c>
    </row>
    <row r="54" spans="1:13" x14ac:dyDescent="0.2">
      <c r="A54" s="85">
        <v>4211</v>
      </c>
      <c r="B54" s="86" t="s">
        <v>82</v>
      </c>
      <c r="C54" s="137">
        <f>SUM(D54:M54)</f>
        <v>0</v>
      </c>
      <c r="D54" s="137"/>
      <c r="E54" s="137"/>
      <c r="F54" s="137"/>
      <c r="G54" s="137"/>
      <c r="H54" s="137"/>
      <c r="I54" s="137"/>
      <c r="J54" s="137"/>
      <c r="K54" s="137"/>
      <c r="L54" s="137"/>
      <c r="M54" s="137"/>
    </row>
    <row r="55" spans="1:13" s="5" customFormat="1" x14ac:dyDescent="0.2">
      <c r="A55" s="85">
        <v>4212</v>
      </c>
      <c r="B55" s="86" t="s">
        <v>83</v>
      </c>
      <c r="C55" s="137">
        <f>SUM(D55:M55)</f>
        <v>0</v>
      </c>
      <c r="D55" s="137"/>
      <c r="E55" s="137"/>
      <c r="F55" s="137"/>
      <c r="G55" s="137"/>
      <c r="H55" s="137"/>
      <c r="I55" s="137"/>
      <c r="J55" s="137"/>
      <c r="K55" s="137"/>
      <c r="L55" s="137"/>
      <c r="M55" s="137"/>
    </row>
    <row r="56" spans="1:13" s="5" customFormat="1" ht="25.5" x14ac:dyDescent="0.2">
      <c r="A56" s="85">
        <v>4213</v>
      </c>
      <c r="B56" s="86" t="s">
        <v>84</v>
      </c>
      <c r="C56" s="137">
        <f>SUM(D56:M56)</f>
        <v>0</v>
      </c>
      <c r="D56" s="137"/>
      <c r="E56" s="137"/>
      <c r="F56" s="137"/>
      <c r="G56" s="137"/>
      <c r="H56" s="137"/>
      <c r="I56" s="137"/>
      <c r="J56" s="137"/>
      <c r="K56" s="137"/>
      <c r="L56" s="137"/>
      <c r="M56" s="137"/>
    </row>
    <row r="57" spans="1:13" s="5" customFormat="1" x14ac:dyDescent="0.2">
      <c r="A57" s="85">
        <v>4214</v>
      </c>
      <c r="B57" s="86" t="s">
        <v>85</v>
      </c>
      <c r="C57" s="137">
        <f>SUM(D57:M57)</f>
        <v>0</v>
      </c>
      <c r="D57" s="137"/>
      <c r="E57" s="137"/>
      <c r="F57" s="137"/>
      <c r="G57" s="137"/>
      <c r="H57" s="137"/>
      <c r="I57" s="137"/>
      <c r="J57" s="137"/>
      <c r="K57" s="137"/>
      <c r="L57" s="137"/>
      <c r="M57" s="137"/>
    </row>
    <row r="58" spans="1:13" s="5" customFormat="1" x14ac:dyDescent="0.2">
      <c r="A58" s="91">
        <v>422</v>
      </c>
      <c r="B58" s="89" t="s">
        <v>98</v>
      </c>
      <c r="C58" s="139">
        <f t="shared" ref="C58:M58" si="16">SUM(C59:C60)</f>
        <v>18000</v>
      </c>
      <c r="D58" s="139">
        <f t="shared" si="16"/>
        <v>0</v>
      </c>
      <c r="E58" s="139">
        <f t="shared" si="16"/>
        <v>0</v>
      </c>
      <c r="F58" s="139">
        <f t="shared" si="16"/>
        <v>0</v>
      </c>
      <c r="G58" s="139">
        <f t="shared" si="16"/>
        <v>18000</v>
      </c>
      <c r="H58" s="139">
        <f t="shared" si="16"/>
        <v>0</v>
      </c>
      <c r="I58" s="139">
        <f t="shared" si="16"/>
        <v>0</v>
      </c>
      <c r="J58" s="139">
        <f t="shared" si="16"/>
        <v>0</v>
      </c>
      <c r="K58" s="139">
        <f t="shared" si="16"/>
        <v>0</v>
      </c>
      <c r="L58" s="139">
        <f t="shared" si="16"/>
        <v>0</v>
      </c>
      <c r="M58" s="139">
        <f t="shared" si="16"/>
        <v>0</v>
      </c>
    </row>
    <row r="59" spans="1:13" s="5" customFormat="1" x14ac:dyDescent="0.2">
      <c r="A59" s="140">
        <v>4221</v>
      </c>
      <c r="B59" s="86" t="s">
        <v>99</v>
      </c>
      <c r="C59" s="137">
        <v>10000</v>
      </c>
      <c r="D59" s="136"/>
      <c r="E59" s="149"/>
      <c r="F59" s="136"/>
      <c r="G59" s="136">
        <v>10000</v>
      </c>
      <c r="H59" s="136"/>
      <c r="I59" s="136"/>
      <c r="J59" s="136"/>
      <c r="K59" s="136"/>
      <c r="L59" s="136"/>
      <c r="M59" s="136"/>
    </row>
    <row r="60" spans="1:13" s="5" customFormat="1" x14ac:dyDescent="0.2">
      <c r="A60" s="85">
        <v>4226</v>
      </c>
      <c r="B60" s="86" t="s">
        <v>100</v>
      </c>
      <c r="C60" s="137">
        <v>8000</v>
      </c>
      <c r="D60" s="136"/>
      <c r="E60" s="136"/>
      <c r="F60" s="136"/>
      <c r="G60" s="136">
        <v>8000</v>
      </c>
      <c r="H60" s="136"/>
      <c r="I60" s="136"/>
      <c r="J60" s="136"/>
      <c r="K60" s="136"/>
      <c r="L60" s="136"/>
      <c r="M60" s="136"/>
    </row>
    <row r="61" spans="1:13" s="5" customFormat="1" ht="25.5" x14ac:dyDescent="0.2">
      <c r="A61" s="91">
        <v>424</v>
      </c>
      <c r="B61" s="89" t="s">
        <v>101</v>
      </c>
      <c r="C61" s="136">
        <f t="shared" ref="C61:M61" si="17">C62</f>
        <v>0</v>
      </c>
      <c r="D61" s="136">
        <f t="shared" si="17"/>
        <v>0</v>
      </c>
      <c r="E61" s="136">
        <f t="shared" si="17"/>
        <v>0</v>
      </c>
      <c r="F61" s="136">
        <f t="shared" si="17"/>
        <v>0</v>
      </c>
      <c r="G61" s="136">
        <f t="shared" si="17"/>
        <v>0</v>
      </c>
      <c r="H61" s="136">
        <f t="shared" si="17"/>
        <v>0</v>
      </c>
      <c r="I61" s="136">
        <f t="shared" si="17"/>
        <v>0</v>
      </c>
      <c r="J61" s="136">
        <f t="shared" si="17"/>
        <v>0</v>
      </c>
      <c r="K61" s="136">
        <f t="shared" si="17"/>
        <v>0</v>
      </c>
      <c r="L61" s="136">
        <f t="shared" si="17"/>
        <v>0</v>
      </c>
      <c r="M61" s="136">
        <f t="shared" si="17"/>
        <v>0</v>
      </c>
    </row>
    <row r="62" spans="1:13" s="5" customFormat="1" x14ac:dyDescent="0.2">
      <c r="A62" s="129">
        <v>4241</v>
      </c>
      <c r="B62" s="130" t="s">
        <v>102</v>
      </c>
      <c r="C62" s="137"/>
      <c r="D62" s="136"/>
      <c r="E62" s="137"/>
      <c r="F62" s="136">
        <v>0</v>
      </c>
      <c r="G62" s="136"/>
      <c r="H62" s="136"/>
      <c r="I62" s="136"/>
      <c r="J62" s="136"/>
      <c r="K62" s="136"/>
      <c r="L62" s="136"/>
      <c r="M62" s="136"/>
    </row>
    <row r="63" spans="1:13" x14ac:dyDescent="0.2">
      <c r="A63" s="129"/>
      <c r="B63" s="89" t="s">
        <v>103</v>
      </c>
      <c r="C63" s="136">
        <f>SUM(C9,C51)</f>
        <v>295337</v>
      </c>
      <c r="D63" s="136">
        <f t="shared" ref="D63" si="18">SUM(D4,D51)</f>
        <v>0</v>
      </c>
      <c r="E63" s="136"/>
      <c r="F63" s="136"/>
      <c r="G63" s="136">
        <f>SUM(G9,G51)</f>
        <v>295337</v>
      </c>
      <c r="H63" s="136">
        <f t="shared" ref="H63:M63" si="19">SUM(H4,H51)</f>
        <v>0</v>
      </c>
      <c r="I63" s="136">
        <f t="shared" si="19"/>
        <v>0</v>
      </c>
      <c r="J63" s="136">
        <f t="shared" si="19"/>
        <v>0</v>
      </c>
      <c r="K63" s="136">
        <f t="shared" si="19"/>
        <v>0</v>
      </c>
      <c r="L63" s="136">
        <f t="shared" si="19"/>
        <v>0</v>
      </c>
      <c r="M63" s="136">
        <f t="shared" si="19"/>
        <v>0</v>
      </c>
    </row>
    <row r="64" spans="1:13" x14ac:dyDescent="0.2">
      <c r="A64" s="88" t="s">
        <v>51</v>
      </c>
      <c r="B64" s="89" t="s">
        <v>39</v>
      </c>
      <c r="C64" s="167" t="s">
        <v>91</v>
      </c>
      <c r="D64" s="165"/>
      <c r="E64" s="165"/>
      <c r="F64" s="90"/>
      <c r="G64" s="90"/>
      <c r="H64" s="90"/>
      <c r="I64" s="90"/>
      <c r="J64" s="90"/>
      <c r="K64" s="90"/>
      <c r="L64" s="90"/>
      <c r="M64" s="90"/>
    </row>
    <row r="65" spans="1:13" x14ac:dyDescent="0.2">
      <c r="A65" s="91">
        <v>3</v>
      </c>
      <c r="B65" s="89" t="s">
        <v>35</v>
      </c>
      <c r="C65" s="122">
        <f>SUM(C66,C77,C101)</f>
        <v>3092559</v>
      </c>
      <c r="D65" s="122">
        <f t="shared" ref="D65:F65" si="20">SUM(D66,D77,D101)</f>
        <v>0</v>
      </c>
      <c r="E65" s="122">
        <f t="shared" si="20"/>
        <v>0</v>
      </c>
      <c r="F65" s="122">
        <f t="shared" si="20"/>
        <v>0</v>
      </c>
      <c r="G65" s="159">
        <v>0</v>
      </c>
      <c r="H65" s="122">
        <f t="shared" ref="H65" si="21">SUM(H66,H77,H101)</f>
        <v>0</v>
      </c>
      <c r="I65" s="159">
        <f>SUM(I66,I77,I101)</f>
        <v>3092559</v>
      </c>
      <c r="J65" s="122">
        <f t="shared" ref="J65:M65" si="22">SUM(J66,J77,J101)</f>
        <v>0</v>
      </c>
      <c r="K65" s="122">
        <f t="shared" si="22"/>
        <v>0</v>
      </c>
      <c r="L65" s="122">
        <f t="shared" si="22"/>
        <v>0</v>
      </c>
      <c r="M65" s="122">
        <f t="shared" si="22"/>
        <v>0</v>
      </c>
    </row>
    <row r="66" spans="1:13" x14ac:dyDescent="0.2">
      <c r="A66" s="91">
        <v>31</v>
      </c>
      <c r="B66" s="89" t="s">
        <v>12</v>
      </c>
      <c r="C66" s="122">
        <f>SUM(C67,C72,C74)</f>
        <v>2976834</v>
      </c>
      <c r="D66" s="122">
        <f t="shared" ref="D66:F66" si="23">SUM(D67,D72,D74)</f>
        <v>0</v>
      </c>
      <c r="E66" s="122">
        <f t="shared" si="23"/>
        <v>0</v>
      </c>
      <c r="F66" s="122">
        <f t="shared" si="23"/>
        <v>0</v>
      </c>
      <c r="G66" s="159">
        <v>0</v>
      </c>
      <c r="H66" s="122">
        <f t="shared" ref="H66" si="24">SUM(H67,H72,H74)</f>
        <v>0</v>
      </c>
      <c r="I66" s="159">
        <f>SUM(I67,I72,I74)</f>
        <v>2976834</v>
      </c>
      <c r="J66" s="122">
        <f t="shared" ref="J66:M66" si="25">SUM(J67,J72,J74)</f>
        <v>0</v>
      </c>
      <c r="K66" s="122">
        <f t="shared" si="25"/>
        <v>0</v>
      </c>
      <c r="L66" s="122">
        <f t="shared" si="25"/>
        <v>0</v>
      </c>
      <c r="M66" s="122">
        <f t="shared" si="25"/>
        <v>0</v>
      </c>
    </row>
    <row r="67" spans="1:13" x14ac:dyDescent="0.2">
      <c r="A67" s="125">
        <v>311</v>
      </c>
      <c r="B67" s="126" t="s">
        <v>13</v>
      </c>
      <c r="C67" s="122">
        <f>SUM(C68,C70,C71)</f>
        <v>2330754</v>
      </c>
      <c r="D67" s="122">
        <f t="shared" ref="D67:F67" si="26">SUM(D68,D69,D70,D71)</f>
        <v>0</v>
      </c>
      <c r="E67" s="122">
        <f t="shared" si="26"/>
        <v>0</v>
      </c>
      <c r="F67" s="122">
        <f t="shared" si="26"/>
        <v>0</v>
      </c>
      <c r="G67" s="159">
        <v>0</v>
      </c>
      <c r="H67" s="122">
        <f t="shared" ref="H67" si="27">SUM(H68,H69,H70,H71)</f>
        <v>0</v>
      </c>
      <c r="I67" s="159">
        <f>SUM(I68,I70,I71)</f>
        <v>2330754</v>
      </c>
      <c r="J67" s="122">
        <f t="shared" ref="J67:M67" si="28">SUM(J68,J69,J70,J71)</f>
        <v>0</v>
      </c>
      <c r="K67" s="122">
        <f t="shared" si="28"/>
        <v>0</v>
      </c>
      <c r="L67" s="122">
        <f t="shared" si="28"/>
        <v>0</v>
      </c>
      <c r="M67" s="122">
        <f t="shared" si="28"/>
        <v>0</v>
      </c>
    </row>
    <row r="68" spans="1:13" x14ac:dyDescent="0.2">
      <c r="A68" s="85">
        <v>3111</v>
      </c>
      <c r="B68" s="86" t="s">
        <v>52</v>
      </c>
      <c r="C68" s="123">
        <v>2305754</v>
      </c>
      <c r="D68" s="123"/>
      <c r="E68" s="123"/>
      <c r="F68" s="123"/>
      <c r="G68" s="158">
        <v>0</v>
      </c>
      <c r="H68" s="123"/>
      <c r="I68" s="158">
        <v>2305754</v>
      </c>
      <c r="J68" s="123"/>
      <c r="K68" s="123"/>
      <c r="L68" s="123"/>
      <c r="M68" s="123"/>
    </row>
    <row r="69" spans="1:13" x14ac:dyDescent="0.2">
      <c r="A69" s="85">
        <v>3112</v>
      </c>
      <c r="B69" s="86" t="s">
        <v>53</v>
      </c>
      <c r="C69" s="123">
        <v>25000</v>
      </c>
      <c r="D69" s="123"/>
      <c r="E69" s="123"/>
      <c r="F69" s="123"/>
      <c r="G69" s="158">
        <v>0</v>
      </c>
      <c r="H69" s="123"/>
      <c r="I69" s="158">
        <v>25000</v>
      </c>
      <c r="J69" s="123"/>
      <c r="K69" s="123"/>
      <c r="L69" s="123"/>
      <c r="M69" s="123"/>
    </row>
    <row r="70" spans="1:13" x14ac:dyDescent="0.2">
      <c r="A70" s="85">
        <v>3113</v>
      </c>
      <c r="B70" s="86" t="s">
        <v>54</v>
      </c>
      <c r="C70" s="123">
        <v>25000</v>
      </c>
      <c r="D70" s="123"/>
      <c r="E70" s="123"/>
      <c r="F70" s="123"/>
      <c r="G70" s="158">
        <v>0</v>
      </c>
      <c r="H70" s="123"/>
      <c r="I70" s="158">
        <v>25000</v>
      </c>
      <c r="J70" s="123"/>
      <c r="K70" s="123"/>
      <c r="L70" s="123"/>
      <c r="M70" s="123"/>
    </row>
    <row r="71" spans="1:13" x14ac:dyDescent="0.2">
      <c r="A71" s="85">
        <v>3114</v>
      </c>
      <c r="B71" s="86" t="s">
        <v>55</v>
      </c>
      <c r="C71" s="123"/>
      <c r="D71" s="123"/>
      <c r="E71" s="123"/>
      <c r="F71" s="123"/>
      <c r="G71" s="158"/>
      <c r="H71" s="123"/>
      <c r="I71" s="158"/>
      <c r="J71" s="123"/>
      <c r="K71" s="123"/>
      <c r="L71" s="123"/>
      <c r="M71" s="123"/>
    </row>
    <row r="72" spans="1:13" x14ac:dyDescent="0.2">
      <c r="A72" s="125">
        <v>312</v>
      </c>
      <c r="B72" s="126" t="s">
        <v>14</v>
      </c>
      <c r="C72" s="122">
        <f>SUM(C73)</f>
        <v>133389</v>
      </c>
      <c r="D72" s="153">
        <f t="shared" ref="D72:M72" si="29">SUM(D73)</f>
        <v>0</v>
      </c>
      <c r="E72" s="122">
        <f t="shared" si="29"/>
        <v>0</v>
      </c>
      <c r="F72" s="122">
        <f t="shared" si="29"/>
        <v>0</v>
      </c>
      <c r="G72" s="159">
        <v>0</v>
      </c>
      <c r="H72" s="122">
        <f t="shared" si="29"/>
        <v>0</v>
      </c>
      <c r="I72" s="159">
        <f>SUM(I73)</f>
        <v>133389</v>
      </c>
      <c r="J72" s="122">
        <f t="shared" si="29"/>
        <v>0</v>
      </c>
      <c r="K72" s="122">
        <f t="shared" si="29"/>
        <v>0</v>
      </c>
      <c r="L72" s="122">
        <f t="shared" si="29"/>
        <v>0</v>
      </c>
      <c r="M72" s="122">
        <f t="shared" si="29"/>
        <v>0</v>
      </c>
    </row>
    <row r="73" spans="1:13" s="5" customFormat="1" x14ac:dyDescent="0.2">
      <c r="A73" s="85">
        <v>3121</v>
      </c>
      <c r="B73" s="86" t="s">
        <v>14</v>
      </c>
      <c r="C73" s="123">
        <v>133389</v>
      </c>
      <c r="D73" s="123"/>
      <c r="E73" s="123"/>
      <c r="F73" s="123"/>
      <c r="G73" s="158">
        <v>0</v>
      </c>
      <c r="H73" s="123"/>
      <c r="I73" s="158">
        <v>133389</v>
      </c>
      <c r="J73" s="123"/>
      <c r="K73" s="123"/>
      <c r="L73" s="123"/>
      <c r="M73" s="123"/>
    </row>
    <row r="74" spans="1:13" x14ac:dyDescent="0.2">
      <c r="A74" s="125">
        <v>313</v>
      </c>
      <c r="B74" s="86" t="s">
        <v>15</v>
      </c>
      <c r="C74" s="122">
        <f>SUM(C75,C76,)</f>
        <v>512691</v>
      </c>
      <c r="D74" s="122">
        <f t="shared" ref="D74:F74" si="30">SUM(D75,D76,)</f>
        <v>0</v>
      </c>
      <c r="E74" s="122">
        <f t="shared" si="30"/>
        <v>0</v>
      </c>
      <c r="F74" s="122">
        <f t="shared" si="30"/>
        <v>0</v>
      </c>
      <c r="G74" s="159">
        <v>0</v>
      </c>
      <c r="H74" s="122">
        <f t="shared" ref="H74" si="31">SUM(H75,H76,)</f>
        <v>0</v>
      </c>
      <c r="I74" s="159">
        <f>SUM(I76)</f>
        <v>512691</v>
      </c>
      <c r="J74" s="122">
        <f t="shared" ref="J74:M74" si="32">SUM(J75,J76,)</f>
        <v>0</v>
      </c>
      <c r="K74" s="122">
        <f t="shared" si="32"/>
        <v>0</v>
      </c>
      <c r="L74" s="122">
        <f t="shared" si="32"/>
        <v>0</v>
      </c>
      <c r="M74" s="122">
        <f t="shared" si="32"/>
        <v>0</v>
      </c>
    </row>
    <row r="75" spans="1:13" s="127" customFormat="1" ht="25.5" x14ac:dyDescent="0.2">
      <c r="A75" s="85">
        <v>3131</v>
      </c>
      <c r="B75" s="86" t="s">
        <v>56</v>
      </c>
      <c r="C75" s="123"/>
      <c r="D75" s="123"/>
      <c r="E75" s="123"/>
      <c r="F75" s="123"/>
      <c r="G75" s="158"/>
      <c r="H75" s="123"/>
      <c r="I75" s="158"/>
      <c r="J75" s="123"/>
      <c r="K75" s="123"/>
      <c r="L75" s="123"/>
      <c r="M75" s="123"/>
    </row>
    <row r="76" spans="1:13" ht="25.5" x14ac:dyDescent="0.2">
      <c r="A76" s="85">
        <v>3132</v>
      </c>
      <c r="B76" s="86" t="s">
        <v>57</v>
      </c>
      <c r="C76" s="123">
        <v>512691</v>
      </c>
      <c r="D76" s="123"/>
      <c r="E76" s="123"/>
      <c r="F76" s="123"/>
      <c r="G76" s="158">
        <v>0</v>
      </c>
      <c r="H76" s="123"/>
      <c r="I76" s="158">
        <v>512691</v>
      </c>
      <c r="J76" s="123"/>
      <c r="K76" s="123"/>
      <c r="L76" s="123"/>
      <c r="M76" s="123"/>
    </row>
    <row r="77" spans="1:13" x14ac:dyDescent="0.2">
      <c r="A77" s="91">
        <v>32</v>
      </c>
      <c r="B77" s="89" t="s">
        <v>16</v>
      </c>
      <c r="C77" s="122">
        <f>SUM(C78,C83,C91)</f>
        <v>115725</v>
      </c>
      <c r="D77" s="122">
        <f t="shared" ref="D77:F77" si="33">SUM(D78,D83,D91)</f>
        <v>0</v>
      </c>
      <c r="E77" s="122">
        <f t="shared" si="33"/>
        <v>0</v>
      </c>
      <c r="F77" s="122">
        <f t="shared" si="33"/>
        <v>0</v>
      </c>
      <c r="G77" s="159">
        <v>0</v>
      </c>
      <c r="H77" s="122">
        <f t="shared" ref="H77" si="34">SUM(H78,H83,H91)</f>
        <v>0</v>
      </c>
      <c r="I77" s="159">
        <f>SUM(I80)</f>
        <v>115725</v>
      </c>
      <c r="J77" s="122">
        <f t="shared" ref="J77:M77" si="35">SUM(J78,J83,J91)</f>
        <v>0</v>
      </c>
      <c r="K77" s="122">
        <f t="shared" si="35"/>
        <v>0</v>
      </c>
      <c r="L77" s="122">
        <f t="shared" si="35"/>
        <v>0</v>
      </c>
      <c r="M77" s="122">
        <f t="shared" si="35"/>
        <v>0</v>
      </c>
    </row>
    <row r="78" spans="1:13" ht="25.5" x14ac:dyDescent="0.2">
      <c r="A78" s="125">
        <v>321</v>
      </c>
      <c r="B78" s="126" t="s">
        <v>17</v>
      </c>
      <c r="C78" s="122">
        <f>SUM(C79,C80,C81,C82)</f>
        <v>115725</v>
      </c>
      <c r="D78" s="122">
        <f t="shared" ref="D78:F78" si="36">SUM(D79,D80,D81,D82)</f>
        <v>0</v>
      </c>
      <c r="E78" s="122">
        <f t="shared" si="36"/>
        <v>0</v>
      </c>
      <c r="F78" s="122">
        <f t="shared" si="36"/>
        <v>0</v>
      </c>
      <c r="G78" s="159">
        <v>0</v>
      </c>
      <c r="H78" s="122">
        <f t="shared" ref="H78" si="37">SUM(H79,H80,H81,H82)</f>
        <v>0</v>
      </c>
      <c r="I78" s="159">
        <f>SUM(I80)</f>
        <v>115725</v>
      </c>
      <c r="J78" s="122">
        <f t="shared" ref="J78:M78" si="38">SUM(J79,J80,J81,J82)</f>
        <v>0</v>
      </c>
      <c r="K78" s="122">
        <f t="shared" si="38"/>
        <v>0</v>
      </c>
      <c r="L78" s="122">
        <f t="shared" si="38"/>
        <v>0</v>
      </c>
      <c r="M78" s="122">
        <f t="shared" si="38"/>
        <v>0</v>
      </c>
    </row>
    <row r="79" spans="1:13" x14ac:dyDescent="0.2">
      <c r="A79" s="85">
        <v>3211</v>
      </c>
      <c r="B79" s="86" t="s">
        <v>58</v>
      </c>
      <c r="C79" s="123">
        <v>0</v>
      </c>
      <c r="D79" s="123"/>
      <c r="E79" s="123"/>
      <c r="F79" s="123"/>
      <c r="G79" s="158">
        <v>0</v>
      </c>
      <c r="H79" s="123"/>
      <c r="I79" s="133"/>
      <c r="J79" s="123"/>
      <c r="K79" s="123"/>
      <c r="L79" s="123"/>
      <c r="M79" s="123"/>
    </row>
    <row r="80" spans="1:13" s="5" customFormat="1" ht="12.75" customHeight="1" x14ac:dyDescent="0.2">
      <c r="A80" s="85">
        <v>3212</v>
      </c>
      <c r="B80" s="86" t="s">
        <v>59</v>
      </c>
      <c r="C80" s="134">
        <v>115725</v>
      </c>
      <c r="D80" s="135"/>
      <c r="E80" s="123"/>
      <c r="F80" s="123"/>
      <c r="G80" s="158">
        <v>0</v>
      </c>
      <c r="H80" s="123"/>
      <c r="I80" s="158">
        <v>115725</v>
      </c>
      <c r="J80" s="123"/>
      <c r="K80" s="123"/>
      <c r="L80" s="123"/>
      <c r="M80" s="123"/>
    </row>
    <row r="81" spans="1:13" s="5" customFormat="1" ht="22.5" customHeight="1" x14ac:dyDescent="0.2">
      <c r="A81" s="85">
        <v>3213</v>
      </c>
      <c r="B81" s="86" t="s">
        <v>60</v>
      </c>
      <c r="C81" s="123"/>
      <c r="D81" s="123"/>
      <c r="E81" s="123"/>
      <c r="F81" s="123"/>
      <c r="G81" s="133"/>
      <c r="H81" s="123"/>
      <c r="I81" s="123"/>
      <c r="J81" s="123"/>
      <c r="K81" s="123"/>
      <c r="L81" s="123"/>
      <c r="M81" s="123"/>
    </row>
    <row r="82" spans="1:13" s="5" customFormat="1" ht="23.25" customHeight="1" x14ac:dyDescent="0.2">
      <c r="A82" s="85">
        <v>3214</v>
      </c>
      <c r="B82" s="86" t="s">
        <v>61</v>
      </c>
      <c r="C82" s="123"/>
      <c r="D82" s="123"/>
      <c r="E82" s="123"/>
      <c r="F82" s="123"/>
      <c r="G82" s="133"/>
      <c r="H82" s="123"/>
      <c r="I82" s="123"/>
      <c r="J82" s="123"/>
      <c r="K82" s="123"/>
      <c r="L82" s="123"/>
      <c r="M82" s="123"/>
    </row>
    <row r="83" spans="1:13" s="5" customFormat="1" ht="40.5" customHeight="1" x14ac:dyDescent="0.2">
      <c r="A83" s="85">
        <v>322</v>
      </c>
      <c r="B83" s="86" t="s">
        <v>18</v>
      </c>
      <c r="C83" s="122">
        <f>SUM(C84,C85,C86,C87,C88,C89,C90)</f>
        <v>0</v>
      </c>
      <c r="D83" s="122">
        <f t="shared" ref="D83:M83" si="39">SUM(D84,D85,D86,D87,D88,D89,D90)</f>
        <v>0</v>
      </c>
      <c r="E83" s="122">
        <f t="shared" si="39"/>
        <v>0</v>
      </c>
      <c r="F83" s="122">
        <f t="shared" si="39"/>
        <v>0</v>
      </c>
      <c r="G83" s="159">
        <f t="shared" si="39"/>
        <v>0</v>
      </c>
      <c r="H83" s="122">
        <f t="shared" si="39"/>
        <v>0</v>
      </c>
      <c r="I83" s="122">
        <f t="shared" si="39"/>
        <v>0</v>
      </c>
      <c r="J83" s="122">
        <f t="shared" si="39"/>
        <v>0</v>
      </c>
      <c r="K83" s="122">
        <f t="shared" si="39"/>
        <v>0</v>
      </c>
      <c r="L83" s="122">
        <f t="shared" si="39"/>
        <v>0</v>
      </c>
      <c r="M83" s="122">
        <f t="shared" si="39"/>
        <v>0</v>
      </c>
    </row>
    <row r="84" spans="1:13" s="5" customFormat="1" ht="12.75" customHeight="1" x14ac:dyDescent="0.2">
      <c r="A84" s="85">
        <v>3221</v>
      </c>
      <c r="B84" s="86" t="s">
        <v>62</v>
      </c>
      <c r="C84" s="133"/>
      <c r="D84" s="123"/>
      <c r="E84" s="123"/>
      <c r="F84" s="123"/>
      <c r="G84" s="133"/>
      <c r="H84" s="123"/>
      <c r="I84" s="123"/>
      <c r="J84" s="123"/>
      <c r="K84" s="123"/>
      <c r="L84" s="123"/>
      <c r="M84" s="123"/>
    </row>
    <row r="85" spans="1:13" s="5" customFormat="1" ht="12.75" customHeight="1" x14ac:dyDescent="0.2">
      <c r="A85" s="85">
        <v>3222</v>
      </c>
      <c r="B85" s="86" t="s">
        <v>63</v>
      </c>
      <c r="C85" s="123"/>
      <c r="D85" s="123"/>
      <c r="E85" s="123"/>
      <c r="F85" s="123"/>
      <c r="G85" s="133"/>
      <c r="H85" s="123"/>
      <c r="I85" s="123"/>
      <c r="J85" s="123"/>
      <c r="K85" s="123"/>
      <c r="L85" s="123"/>
      <c r="M85" s="123"/>
    </row>
    <row r="86" spans="1:13" s="5" customFormat="1" ht="12.75" customHeight="1" x14ac:dyDescent="0.2">
      <c r="A86" s="85">
        <v>3223</v>
      </c>
      <c r="B86" s="86" t="s">
        <v>64</v>
      </c>
      <c r="C86" s="123"/>
      <c r="D86" s="123"/>
      <c r="E86" s="123"/>
      <c r="F86" s="123"/>
      <c r="G86" s="133"/>
      <c r="H86" s="123"/>
      <c r="I86" s="123"/>
      <c r="J86" s="123"/>
      <c r="K86" s="123"/>
      <c r="L86" s="123"/>
      <c r="M86" s="123"/>
    </row>
    <row r="87" spans="1:13" s="5" customFormat="1" ht="12.75" customHeight="1" x14ac:dyDescent="0.2">
      <c r="A87" s="85">
        <v>3224</v>
      </c>
      <c r="B87" s="86" t="s">
        <v>65</v>
      </c>
      <c r="C87" s="123"/>
      <c r="D87" s="123"/>
      <c r="E87" s="123"/>
      <c r="F87" s="123"/>
      <c r="G87" s="133"/>
      <c r="H87" s="123"/>
      <c r="I87" s="123"/>
      <c r="J87" s="123"/>
      <c r="K87" s="123"/>
      <c r="L87" s="123"/>
      <c r="M87" s="123"/>
    </row>
    <row r="88" spans="1:13" s="5" customFormat="1" ht="12.75" customHeight="1" x14ac:dyDescent="0.2">
      <c r="A88" s="85">
        <v>3225</v>
      </c>
      <c r="B88" s="86" t="s">
        <v>66</v>
      </c>
      <c r="C88" s="123"/>
      <c r="D88" s="123"/>
      <c r="E88" s="123"/>
      <c r="F88" s="123"/>
      <c r="G88" s="133"/>
      <c r="H88" s="123"/>
      <c r="I88" s="123"/>
      <c r="J88" s="123"/>
      <c r="K88" s="123"/>
      <c r="L88" s="123"/>
      <c r="M88" s="123"/>
    </row>
    <row r="89" spans="1:13" s="5" customFormat="1" ht="25.5" x14ac:dyDescent="0.2">
      <c r="A89" s="85">
        <v>3226</v>
      </c>
      <c r="B89" s="86" t="s">
        <v>67</v>
      </c>
      <c r="C89" s="123"/>
      <c r="D89" s="123"/>
      <c r="E89" s="123"/>
      <c r="F89" s="123"/>
      <c r="G89" s="133"/>
      <c r="H89" s="123"/>
      <c r="I89" s="123"/>
      <c r="J89" s="123"/>
      <c r="K89" s="123"/>
      <c r="L89" s="123"/>
      <c r="M89" s="123"/>
    </row>
    <row r="90" spans="1:13" s="5" customFormat="1" ht="25.5" x14ac:dyDescent="0.2">
      <c r="A90" s="85">
        <v>3227</v>
      </c>
      <c r="B90" s="86" t="s">
        <v>68</v>
      </c>
      <c r="C90" s="123"/>
      <c r="D90" s="123"/>
      <c r="E90" s="123"/>
      <c r="F90" s="123"/>
      <c r="G90" s="133"/>
      <c r="H90" s="123"/>
      <c r="I90" s="123"/>
      <c r="J90" s="123"/>
      <c r="K90" s="123"/>
      <c r="L90" s="123"/>
      <c r="M90" s="123"/>
    </row>
    <row r="91" spans="1:13" s="5" customFormat="1" x14ac:dyDescent="0.2">
      <c r="A91" s="125">
        <v>323</v>
      </c>
      <c r="B91" s="126" t="s">
        <v>19</v>
      </c>
      <c r="C91" s="122">
        <v>0</v>
      </c>
      <c r="D91" s="122">
        <f t="shared" ref="D91:M91" si="40">SUM(D92,D93,D94,D95,D96,D97,D98,D99,D100)</f>
        <v>0</v>
      </c>
      <c r="E91" s="122">
        <f t="shared" si="40"/>
        <v>0</v>
      </c>
      <c r="F91" s="122">
        <f t="shared" si="40"/>
        <v>0</v>
      </c>
      <c r="G91" s="159">
        <f t="shared" si="40"/>
        <v>0</v>
      </c>
      <c r="H91" s="122">
        <f t="shared" si="40"/>
        <v>0</v>
      </c>
      <c r="I91" s="122">
        <f t="shared" si="40"/>
        <v>0</v>
      </c>
      <c r="J91" s="122">
        <f t="shared" si="40"/>
        <v>0</v>
      </c>
      <c r="K91" s="122">
        <f t="shared" si="40"/>
        <v>0</v>
      </c>
      <c r="L91" s="122">
        <f t="shared" si="40"/>
        <v>0</v>
      </c>
      <c r="M91" s="122">
        <f t="shared" si="40"/>
        <v>0</v>
      </c>
    </row>
    <row r="92" spans="1:13" s="5" customFormat="1" x14ac:dyDescent="0.2">
      <c r="A92" s="85">
        <v>3231</v>
      </c>
      <c r="B92" s="86" t="s">
        <v>69</v>
      </c>
      <c r="C92" s="123"/>
      <c r="D92" s="123"/>
      <c r="E92" s="123"/>
      <c r="F92" s="123"/>
      <c r="G92" s="133"/>
      <c r="H92" s="123"/>
      <c r="I92" s="123"/>
      <c r="J92" s="123"/>
      <c r="K92" s="123"/>
      <c r="L92" s="123"/>
      <c r="M92" s="123"/>
    </row>
    <row r="93" spans="1:13" ht="25.5" x14ac:dyDescent="0.2">
      <c r="A93" s="85">
        <v>3232</v>
      </c>
      <c r="B93" s="86" t="s">
        <v>70</v>
      </c>
      <c r="C93" s="123"/>
      <c r="D93" s="123"/>
      <c r="E93" s="123"/>
      <c r="F93" s="123"/>
      <c r="G93" s="133"/>
      <c r="H93" s="123"/>
      <c r="I93" s="123"/>
      <c r="J93" s="123"/>
      <c r="K93" s="123"/>
      <c r="L93" s="123"/>
      <c r="M93" s="123"/>
    </row>
    <row r="94" spans="1:13" x14ac:dyDescent="0.2">
      <c r="A94" s="85">
        <v>3233</v>
      </c>
      <c r="B94" s="86" t="s">
        <v>71</v>
      </c>
      <c r="C94" s="123"/>
      <c r="D94" s="123"/>
      <c r="E94" s="123"/>
      <c r="F94" s="123"/>
      <c r="G94" s="133"/>
      <c r="H94" s="123"/>
      <c r="I94" s="123"/>
      <c r="J94" s="123"/>
      <c r="K94" s="123"/>
      <c r="L94" s="123"/>
      <c r="M94" s="123"/>
    </row>
    <row r="95" spans="1:13" x14ac:dyDescent="0.2">
      <c r="A95" s="85">
        <v>3234</v>
      </c>
      <c r="B95" s="86" t="s">
        <v>72</v>
      </c>
      <c r="C95" s="123"/>
      <c r="D95" s="123"/>
      <c r="E95" s="123"/>
      <c r="F95" s="123"/>
      <c r="G95" s="133"/>
      <c r="H95" s="123"/>
      <c r="I95" s="123"/>
      <c r="J95" s="123"/>
      <c r="K95" s="123"/>
      <c r="L95" s="123"/>
      <c r="M95" s="123"/>
    </row>
    <row r="96" spans="1:13" x14ac:dyDescent="0.2">
      <c r="A96" s="85">
        <v>3235</v>
      </c>
      <c r="B96" s="86" t="s">
        <v>73</v>
      </c>
      <c r="C96" s="123"/>
      <c r="D96" s="123"/>
      <c r="E96" s="123"/>
      <c r="F96" s="123"/>
      <c r="G96" s="133"/>
      <c r="H96" s="123"/>
      <c r="I96" s="123"/>
      <c r="J96" s="123"/>
      <c r="K96" s="123"/>
      <c r="L96" s="123"/>
      <c r="M96" s="123"/>
    </row>
    <row r="97" spans="1:13" x14ac:dyDescent="0.2">
      <c r="A97" s="85">
        <v>3236</v>
      </c>
      <c r="B97" s="86" t="s">
        <v>74</v>
      </c>
      <c r="C97" s="123"/>
      <c r="D97" s="123"/>
      <c r="E97" s="123"/>
      <c r="F97" s="123"/>
      <c r="G97" s="133"/>
      <c r="H97" s="123"/>
      <c r="I97" s="123"/>
      <c r="J97" s="123"/>
      <c r="K97" s="123"/>
      <c r="L97" s="123"/>
      <c r="M97" s="123"/>
    </row>
    <row r="98" spans="1:13" s="5" customFormat="1" x14ac:dyDescent="0.2">
      <c r="A98" s="85">
        <v>3237</v>
      </c>
      <c r="B98" s="86" t="s">
        <v>75</v>
      </c>
      <c r="C98" s="123"/>
      <c r="D98" s="123"/>
      <c r="E98" s="123"/>
      <c r="F98" s="123"/>
      <c r="G98" s="133"/>
      <c r="H98" s="123"/>
      <c r="I98" s="123"/>
      <c r="J98" s="123"/>
      <c r="K98" s="123"/>
      <c r="L98" s="123"/>
      <c r="M98" s="123"/>
    </row>
    <row r="99" spans="1:13" x14ac:dyDescent="0.2">
      <c r="A99" s="85">
        <v>3238</v>
      </c>
      <c r="B99" s="86" t="s">
        <v>76</v>
      </c>
      <c r="C99" s="123"/>
      <c r="D99" s="123"/>
      <c r="E99" s="123"/>
      <c r="F99" s="123"/>
      <c r="G99" s="133"/>
      <c r="H99" s="123"/>
      <c r="I99" s="123"/>
      <c r="J99" s="123"/>
      <c r="K99" s="123"/>
      <c r="L99" s="123"/>
      <c r="M99" s="123"/>
    </row>
    <row r="100" spans="1:13" x14ac:dyDescent="0.2">
      <c r="A100" s="85">
        <v>3239</v>
      </c>
      <c r="B100" s="86" t="s">
        <v>77</v>
      </c>
      <c r="C100" s="123"/>
      <c r="D100" s="123"/>
      <c r="E100" s="123"/>
      <c r="F100" s="123"/>
      <c r="G100" s="133"/>
      <c r="H100" s="123"/>
      <c r="I100" s="123"/>
      <c r="J100" s="123"/>
      <c r="K100" s="123"/>
      <c r="L100" s="123"/>
      <c r="M100" s="123"/>
    </row>
    <row r="101" spans="1:13" x14ac:dyDescent="0.2">
      <c r="A101" s="91">
        <v>34</v>
      </c>
      <c r="B101" s="89" t="s">
        <v>20</v>
      </c>
      <c r="C101" s="122">
        <v>0</v>
      </c>
      <c r="D101" s="122">
        <f t="shared" ref="D101:M101" si="41">SUM(D102)</f>
        <v>0</v>
      </c>
      <c r="E101" s="122">
        <f t="shared" si="41"/>
        <v>0</v>
      </c>
      <c r="F101" s="122">
        <f t="shared" si="41"/>
        <v>0</v>
      </c>
      <c r="G101" s="159">
        <f t="shared" si="41"/>
        <v>0</v>
      </c>
      <c r="H101" s="122">
        <f t="shared" si="41"/>
        <v>0</v>
      </c>
      <c r="I101" s="122">
        <f t="shared" si="41"/>
        <v>0</v>
      </c>
      <c r="J101" s="122">
        <f t="shared" si="41"/>
        <v>0</v>
      </c>
      <c r="K101" s="122">
        <f t="shared" si="41"/>
        <v>0</v>
      </c>
      <c r="L101" s="122">
        <f t="shared" si="41"/>
        <v>0</v>
      </c>
      <c r="M101" s="122">
        <f t="shared" si="41"/>
        <v>0</v>
      </c>
    </row>
    <row r="102" spans="1:13" x14ac:dyDescent="0.2">
      <c r="A102" s="125">
        <v>343</v>
      </c>
      <c r="B102" s="126" t="s">
        <v>21</v>
      </c>
      <c r="C102" s="124">
        <v>0</v>
      </c>
      <c r="D102" s="124">
        <f t="shared" ref="D102:M102" si="42">SUM(D103,D104,D105,D106)</f>
        <v>0</v>
      </c>
      <c r="E102" s="124">
        <f t="shared" si="42"/>
        <v>0</v>
      </c>
      <c r="F102" s="124">
        <f t="shared" si="42"/>
        <v>0</v>
      </c>
      <c r="G102" s="159">
        <f t="shared" si="42"/>
        <v>0</v>
      </c>
      <c r="H102" s="124">
        <f t="shared" si="42"/>
        <v>0</v>
      </c>
      <c r="I102" s="124">
        <f t="shared" si="42"/>
        <v>0</v>
      </c>
      <c r="J102" s="124">
        <f t="shared" si="42"/>
        <v>0</v>
      </c>
      <c r="K102" s="124">
        <f t="shared" si="42"/>
        <v>0</v>
      </c>
      <c r="L102" s="124">
        <f t="shared" si="42"/>
        <v>0</v>
      </c>
      <c r="M102" s="124">
        <f t="shared" si="42"/>
        <v>0</v>
      </c>
    </row>
    <row r="103" spans="1:13" ht="25.5" x14ac:dyDescent="0.2">
      <c r="A103" s="85">
        <v>3431</v>
      </c>
      <c r="B103" s="86" t="s">
        <v>78</v>
      </c>
      <c r="C103" s="123"/>
      <c r="D103" s="123"/>
      <c r="E103" s="123"/>
      <c r="F103" s="123"/>
      <c r="G103" s="133"/>
      <c r="H103" s="123"/>
      <c r="I103" s="123"/>
      <c r="J103" s="123"/>
      <c r="K103" s="123"/>
      <c r="L103" s="123"/>
      <c r="M103" s="123"/>
    </row>
    <row r="104" spans="1:13" ht="25.5" x14ac:dyDescent="0.2">
      <c r="A104" s="85">
        <v>3432</v>
      </c>
      <c r="B104" s="86" t="s">
        <v>79</v>
      </c>
      <c r="C104" s="123"/>
      <c r="D104" s="123"/>
      <c r="E104" s="123"/>
      <c r="F104" s="123"/>
      <c r="G104" s="133"/>
      <c r="H104" s="123"/>
      <c r="I104" s="123"/>
      <c r="J104" s="123"/>
      <c r="K104" s="123"/>
      <c r="L104" s="123"/>
      <c r="M104" s="123"/>
    </row>
    <row r="105" spans="1:13" s="5" customFormat="1" x14ac:dyDescent="0.2">
      <c r="A105" s="85">
        <v>3433</v>
      </c>
      <c r="B105" s="86" t="s">
        <v>80</v>
      </c>
      <c r="C105" s="123"/>
      <c r="D105" s="123"/>
      <c r="E105" s="123"/>
      <c r="F105" s="123"/>
      <c r="G105" s="133"/>
      <c r="H105" s="123"/>
      <c r="I105" s="123"/>
      <c r="J105" s="123"/>
      <c r="K105" s="123"/>
      <c r="L105" s="123"/>
      <c r="M105" s="123"/>
    </row>
    <row r="106" spans="1:13" ht="25.5" x14ac:dyDescent="0.2">
      <c r="A106" s="85">
        <v>3434</v>
      </c>
      <c r="B106" s="86" t="s">
        <v>112</v>
      </c>
      <c r="C106" s="158"/>
      <c r="D106" s="123"/>
      <c r="E106" s="123"/>
      <c r="F106" s="123"/>
      <c r="G106" s="123">
        <v>0</v>
      </c>
      <c r="H106" s="123"/>
      <c r="I106" s="158"/>
      <c r="J106" s="123"/>
      <c r="K106" s="123"/>
      <c r="L106" s="123"/>
      <c r="M106" s="123"/>
    </row>
    <row r="107" spans="1:13" x14ac:dyDescent="0.2">
      <c r="A107" s="141" t="s">
        <v>51</v>
      </c>
      <c r="B107" s="142" t="s">
        <v>39</v>
      </c>
      <c r="C107" s="143" t="s">
        <v>92</v>
      </c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</row>
    <row r="108" spans="1:13" x14ac:dyDescent="0.2">
      <c r="A108" s="91">
        <v>3</v>
      </c>
      <c r="B108" s="89" t="s">
        <v>35</v>
      </c>
      <c r="C108" s="136">
        <f>SUM(C109,C120,C149)</f>
        <v>226067</v>
      </c>
      <c r="D108" s="136">
        <f t="shared" ref="D108" si="43">SUM(D109,D120,D149)</f>
        <v>0</v>
      </c>
      <c r="E108" s="136">
        <f>SUM(E109,E120,E149)</f>
        <v>32667</v>
      </c>
      <c r="F108" s="136">
        <f>SUM(F109,F120,F149)</f>
        <v>188400</v>
      </c>
      <c r="G108" s="136">
        <f t="shared" ref="G108:J108" si="44">SUM(G109,G120,G149)</f>
        <v>0</v>
      </c>
      <c r="H108" s="136">
        <f t="shared" si="44"/>
        <v>0</v>
      </c>
      <c r="I108" s="136">
        <f t="shared" si="44"/>
        <v>0</v>
      </c>
      <c r="J108" s="157">
        <f t="shared" si="44"/>
        <v>0</v>
      </c>
      <c r="K108" s="136">
        <v>5000</v>
      </c>
      <c r="L108" s="136">
        <f t="shared" ref="L108:M108" si="45">SUM(L109,L120,L149)</f>
        <v>0</v>
      </c>
      <c r="M108" s="136">
        <f t="shared" si="45"/>
        <v>0</v>
      </c>
    </row>
    <row r="109" spans="1:13" x14ac:dyDescent="0.2">
      <c r="A109" s="91">
        <v>31</v>
      </c>
      <c r="B109" s="89" t="s">
        <v>12</v>
      </c>
      <c r="C109" s="136">
        <f>SUM(C110,C115,C117)</f>
        <v>0</v>
      </c>
      <c r="D109" s="136">
        <f t="shared" ref="D109:M109" si="46">SUM(D110,D115,D117)</f>
        <v>0</v>
      </c>
      <c r="E109" s="136">
        <f t="shared" si="46"/>
        <v>0</v>
      </c>
      <c r="F109" s="136">
        <f t="shared" si="46"/>
        <v>0</v>
      </c>
      <c r="G109" s="136">
        <f t="shared" si="46"/>
        <v>0</v>
      </c>
      <c r="H109" s="136">
        <f t="shared" si="46"/>
        <v>0</v>
      </c>
      <c r="I109" s="136">
        <f t="shared" si="46"/>
        <v>0</v>
      </c>
      <c r="J109" s="136">
        <f t="shared" si="46"/>
        <v>0</v>
      </c>
      <c r="K109" s="136">
        <f t="shared" si="46"/>
        <v>0</v>
      </c>
      <c r="L109" s="136">
        <f t="shared" si="46"/>
        <v>0</v>
      </c>
      <c r="M109" s="136">
        <f t="shared" si="46"/>
        <v>0</v>
      </c>
    </row>
    <row r="110" spans="1:13" x14ac:dyDescent="0.2">
      <c r="A110" s="125">
        <v>311</v>
      </c>
      <c r="B110" s="126" t="s">
        <v>13</v>
      </c>
      <c r="C110" s="136">
        <f>SUM(C111,C112,C113,C114)</f>
        <v>0</v>
      </c>
      <c r="D110" s="136">
        <f t="shared" ref="D110:M110" si="47">SUM(D111,D112,D113,D114)</f>
        <v>0</v>
      </c>
      <c r="E110" s="136">
        <f t="shared" si="47"/>
        <v>0</v>
      </c>
      <c r="F110" s="136">
        <f t="shared" si="47"/>
        <v>0</v>
      </c>
      <c r="G110" s="136">
        <f t="shared" si="47"/>
        <v>0</v>
      </c>
      <c r="H110" s="136">
        <f t="shared" si="47"/>
        <v>0</v>
      </c>
      <c r="I110" s="136">
        <f t="shared" si="47"/>
        <v>0</v>
      </c>
      <c r="J110" s="136">
        <f t="shared" si="47"/>
        <v>0</v>
      </c>
      <c r="K110" s="136">
        <f t="shared" si="47"/>
        <v>0</v>
      </c>
      <c r="L110" s="136">
        <f t="shared" si="47"/>
        <v>0</v>
      </c>
      <c r="M110" s="136">
        <f t="shared" si="47"/>
        <v>0</v>
      </c>
    </row>
    <row r="111" spans="1:13" x14ac:dyDescent="0.2">
      <c r="A111" s="85">
        <v>3111</v>
      </c>
      <c r="B111" s="86" t="s">
        <v>52</v>
      </c>
      <c r="C111" s="137">
        <f>SUM(D111:M111)</f>
        <v>0</v>
      </c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</row>
    <row r="112" spans="1:13" x14ac:dyDescent="0.2">
      <c r="A112" s="85">
        <v>3112</v>
      </c>
      <c r="B112" s="86" t="s">
        <v>53</v>
      </c>
      <c r="C112" s="137">
        <f>SUM(D112:M112)</f>
        <v>0</v>
      </c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</row>
    <row r="113" spans="1:13" x14ac:dyDescent="0.2">
      <c r="A113" s="85">
        <v>3113</v>
      </c>
      <c r="B113" s="86" t="s">
        <v>54</v>
      </c>
      <c r="C113" s="137">
        <f>SUM(D113:M113)</f>
        <v>0</v>
      </c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</row>
    <row r="114" spans="1:13" x14ac:dyDescent="0.2">
      <c r="A114" s="85">
        <v>3114</v>
      </c>
      <c r="B114" s="86" t="s">
        <v>55</v>
      </c>
      <c r="C114" s="137">
        <f>SUM(D114:M114)</f>
        <v>0</v>
      </c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</row>
    <row r="115" spans="1:13" x14ac:dyDescent="0.2">
      <c r="A115" s="125">
        <v>312</v>
      </c>
      <c r="B115" s="126" t="s">
        <v>14</v>
      </c>
      <c r="C115" s="136">
        <f>SUM(C116)</f>
        <v>0</v>
      </c>
      <c r="D115" s="136">
        <f t="shared" ref="D115:M115" si="48">SUM(D116)</f>
        <v>0</v>
      </c>
      <c r="E115" s="136">
        <f t="shared" si="48"/>
        <v>0</v>
      </c>
      <c r="F115" s="136">
        <f t="shared" si="48"/>
        <v>0</v>
      </c>
      <c r="G115" s="136">
        <f t="shared" si="48"/>
        <v>0</v>
      </c>
      <c r="H115" s="136">
        <f t="shared" si="48"/>
        <v>0</v>
      </c>
      <c r="I115" s="136">
        <f t="shared" si="48"/>
        <v>0</v>
      </c>
      <c r="J115" s="136">
        <f t="shared" si="48"/>
        <v>0</v>
      </c>
      <c r="K115" s="136">
        <f t="shared" si="48"/>
        <v>0</v>
      </c>
      <c r="L115" s="136">
        <f t="shared" si="48"/>
        <v>0</v>
      </c>
      <c r="M115" s="136">
        <f t="shared" si="48"/>
        <v>0</v>
      </c>
    </row>
    <row r="116" spans="1:13" x14ac:dyDescent="0.2">
      <c r="A116" s="85">
        <v>3121</v>
      </c>
      <c r="B116" s="86" t="s">
        <v>14</v>
      </c>
      <c r="C116" s="137">
        <f>SUM(D116:M116)</f>
        <v>0</v>
      </c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</row>
    <row r="117" spans="1:13" x14ac:dyDescent="0.2">
      <c r="A117" s="125">
        <v>313</v>
      </c>
      <c r="B117" s="86" t="s">
        <v>15</v>
      </c>
      <c r="C117" s="136">
        <f>SUM(C118,C119,)</f>
        <v>0</v>
      </c>
      <c r="D117" s="136">
        <f t="shared" ref="D117:M117" si="49">SUM(D118,D119,)</f>
        <v>0</v>
      </c>
      <c r="E117" s="136">
        <f t="shared" si="49"/>
        <v>0</v>
      </c>
      <c r="F117" s="136">
        <f t="shared" si="49"/>
        <v>0</v>
      </c>
      <c r="G117" s="136">
        <f t="shared" si="49"/>
        <v>0</v>
      </c>
      <c r="H117" s="136">
        <f t="shared" si="49"/>
        <v>0</v>
      </c>
      <c r="I117" s="136">
        <f t="shared" si="49"/>
        <v>0</v>
      </c>
      <c r="J117" s="136">
        <f t="shared" si="49"/>
        <v>0</v>
      </c>
      <c r="K117" s="136">
        <f t="shared" si="49"/>
        <v>0</v>
      </c>
      <c r="L117" s="136">
        <f t="shared" si="49"/>
        <v>0</v>
      </c>
      <c r="M117" s="136">
        <f t="shared" si="49"/>
        <v>0</v>
      </c>
    </row>
    <row r="118" spans="1:13" ht="25.5" x14ac:dyDescent="0.2">
      <c r="A118" s="85">
        <v>3131</v>
      </c>
      <c r="B118" s="86" t="s">
        <v>56</v>
      </c>
      <c r="C118" s="137">
        <f>SUM(D118:M118)</f>
        <v>0</v>
      </c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</row>
    <row r="119" spans="1:13" ht="25.5" x14ac:dyDescent="0.2">
      <c r="A119" s="85">
        <v>3132</v>
      </c>
      <c r="B119" s="86" t="s">
        <v>57</v>
      </c>
      <c r="C119" s="137">
        <f>SUM(D119:M119)</f>
        <v>0</v>
      </c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</row>
    <row r="120" spans="1:13" x14ac:dyDescent="0.2">
      <c r="A120" s="91">
        <v>32</v>
      </c>
      <c r="B120" s="89" t="s">
        <v>16</v>
      </c>
      <c r="C120" s="136">
        <f t="shared" ref="C120:J120" si="50">SUM(C121,C126,C134,C144)</f>
        <v>225767</v>
      </c>
      <c r="D120" s="136">
        <f t="shared" si="50"/>
        <v>0</v>
      </c>
      <c r="E120" s="136">
        <f t="shared" si="50"/>
        <v>32367</v>
      </c>
      <c r="F120" s="136">
        <f t="shared" si="50"/>
        <v>188400</v>
      </c>
      <c r="G120" s="136">
        <f t="shared" si="50"/>
        <v>0</v>
      </c>
      <c r="H120" s="136">
        <f t="shared" si="50"/>
        <v>0</v>
      </c>
      <c r="I120" s="136">
        <f t="shared" si="50"/>
        <v>0</v>
      </c>
      <c r="J120" s="157">
        <f t="shared" si="50"/>
        <v>0</v>
      </c>
      <c r="K120" s="136">
        <v>0</v>
      </c>
      <c r="L120" s="136">
        <f t="shared" ref="L120:M120" si="51">SUM(L121,L126,L134,L144)</f>
        <v>0</v>
      </c>
      <c r="M120" s="136">
        <f t="shared" si="51"/>
        <v>0</v>
      </c>
    </row>
    <row r="121" spans="1:13" ht="25.5" x14ac:dyDescent="0.2">
      <c r="A121" s="125">
        <v>321</v>
      </c>
      <c r="B121" s="126" t="s">
        <v>17</v>
      </c>
      <c r="C121" s="136">
        <f>SUM(C122,C123,C124,C125)</f>
        <v>4500</v>
      </c>
      <c r="D121" s="136">
        <f t="shared" ref="D121:M121" si="52">SUM(D122,D123,D124,D125)</f>
        <v>0</v>
      </c>
      <c r="E121" s="136">
        <f t="shared" si="52"/>
        <v>4500</v>
      </c>
      <c r="F121" s="136">
        <f t="shared" si="52"/>
        <v>0</v>
      </c>
      <c r="G121" s="136">
        <f t="shared" si="52"/>
        <v>0</v>
      </c>
      <c r="H121" s="136">
        <f t="shared" si="52"/>
        <v>0</v>
      </c>
      <c r="I121" s="136">
        <f t="shared" si="52"/>
        <v>0</v>
      </c>
      <c r="J121" s="136">
        <f t="shared" si="52"/>
        <v>0</v>
      </c>
      <c r="K121" s="136">
        <f t="shared" si="52"/>
        <v>0</v>
      </c>
      <c r="L121" s="136">
        <f t="shared" si="52"/>
        <v>0</v>
      </c>
      <c r="M121" s="136">
        <f t="shared" si="52"/>
        <v>0</v>
      </c>
    </row>
    <row r="122" spans="1:13" x14ac:dyDescent="0.2">
      <c r="A122" s="85">
        <v>3211</v>
      </c>
      <c r="B122" s="86" t="s">
        <v>58</v>
      </c>
      <c r="C122" s="149">
        <v>4500</v>
      </c>
      <c r="D122" s="149"/>
      <c r="E122" s="149">
        <v>4500</v>
      </c>
      <c r="F122" s="137"/>
      <c r="G122" s="137"/>
      <c r="H122" s="137"/>
      <c r="I122" s="137"/>
      <c r="J122" s="137"/>
      <c r="K122" s="137"/>
      <c r="L122" s="137"/>
      <c r="M122" s="137"/>
    </row>
    <row r="123" spans="1:13" ht="25.5" x14ac:dyDescent="0.2">
      <c r="A123" s="85">
        <v>3212</v>
      </c>
      <c r="B123" s="86" t="s">
        <v>59</v>
      </c>
      <c r="C123" s="137">
        <f>SUM(D123:M123)</f>
        <v>0</v>
      </c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</row>
    <row r="124" spans="1:13" x14ac:dyDescent="0.2">
      <c r="A124" s="85">
        <v>3213</v>
      </c>
      <c r="B124" s="86" t="s">
        <v>60</v>
      </c>
      <c r="C124" s="137">
        <f>SUM(D124:M124)</f>
        <v>0</v>
      </c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</row>
    <row r="125" spans="1:13" ht="25.5" x14ac:dyDescent="0.2">
      <c r="A125" s="85">
        <v>3214</v>
      </c>
      <c r="B125" s="86" t="s">
        <v>61</v>
      </c>
      <c r="C125" s="137">
        <f>SUM(D125:M125)</f>
        <v>0</v>
      </c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</row>
    <row r="126" spans="1:13" x14ac:dyDescent="0.2">
      <c r="A126" s="91">
        <v>322</v>
      </c>
      <c r="B126" s="89" t="s">
        <v>18</v>
      </c>
      <c r="C126" s="136">
        <f>SUM(C127,C128,C129,C130,C131,C132,C133)</f>
        <v>173867</v>
      </c>
      <c r="D126" s="136">
        <f t="shared" ref="D126:M126" si="53">SUM(D127,D128,D129,D130,D131,D132,D133)</f>
        <v>0</v>
      </c>
      <c r="E126" s="136">
        <f t="shared" si="53"/>
        <v>13867</v>
      </c>
      <c r="F126" s="136">
        <f t="shared" si="53"/>
        <v>160000</v>
      </c>
      <c r="G126" s="136">
        <f t="shared" si="53"/>
        <v>0</v>
      </c>
      <c r="H126" s="136">
        <f t="shared" si="53"/>
        <v>0</v>
      </c>
      <c r="I126" s="136">
        <f t="shared" si="53"/>
        <v>0</v>
      </c>
      <c r="J126" s="136">
        <f t="shared" si="53"/>
        <v>0</v>
      </c>
      <c r="K126" s="136">
        <f t="shared" si="53"/>
        <v>0</v>
      </c>
      <c r="L126" s="136">
        <f t="shared" si="53"/>
        <v>0</v>
      </c>
      <c r="M126" s="136">
        <f t="shared" si="53"/>
        <v>0</v>
      </c>
    </row>
    <row r="127" spans="1:13" ht="25.5" x14ac:dyDescent="0.2">
      <c r="A127" s="85">
        <v>3221</v>
      </c>
      <c r="B127" s="86" t="s">
        <v>62</v>
      </c>
      <c r="C127" s="137">
        <v>3400</v>
      </c>
      <c r="D127" s="137"/>
      <c r="E127" s="149">
        <v>3400</v>
      </c>
      <c r="F127" s="149"/>
      <c r="G127" s="137"/>
      <c r="H127" s="137"/>
      <c r="I127" s="137"/>
      <c r="J127" s="137"/>
      <c r="K127" s="137"/>
      <c r="L127" s="137"/>
      <c r="M127" s="137"/>
    </row>
    <row r="128" spans="1:13" x14ac:dyDescent="0.2">
      <c r="A128" s="85">
        <v>3222</v>
      </c>
      <c r="B128" s="86" t="s">
        <v>63</v>
      </c>
      <c r="C128" s="137">
        <v>165000</v>
      </c>
      <c r="D128" s="137"/>
      <c r="E128" s="149">
        <v>5000</v>
      </c>
      <c r="F128" s="149">
        <v>160000</v>
      </c>
      <c r="G128" s="137"/>
      <c r="H128" s="137"/>
      <c r="I128" s="137"/>
      <c r="J128" s="137"/>
      <c r="K128" s="137"/>
      <c r="L128" s="137"/>
      <c r="M128" s="137"/>
    </row>
    <row r="129" spans="1:13" x14ac:dyDescent="0.2">
      <c r="A129" s="85">
        <v>3223</v>
      </c>
      <c r="B129" s="86" t="s">
        <v>64</v>
      </c>
      <c r="C129" s="137">
        <f t="shared" ref="C129" si="54">SUM(D129:M129)</f>
        <v>0</v>
      </c>
      <c r="D129" s="137"/>
      <c r="E129" s="137"/>
      <c r="F129" s="137"/>
      <c r="G129" s="137"/>
      <c r="H129" s="137"/>
      <c r="I129" s="137"/>
      <c r="J129" s="137"/>
      <c r="K129" s="137"/>
      <c r="L129" s="137"/>
      <c r="M129" s="137"/>
    </row>
    <row r="130" spans="1:13" ht="25.5" x14ac:dyDescent="0.2">
      <c r="A130" s="85">
        <v>3224</v>
      </c>
      <c r="B130" s="86" t="s">
        <v>65</v>
      </c>
      <c r="C130" s="137">
        <v>2500</v>
      </c>
      <c r="D130" s="137"/>
      <c r="E130" s="137">
        <v>2500</v>
      </c>
      <c r="F130" s="137"/>
      <c r="G130" s="137"/>
      <c r="H130" s="137"/>
      <c r="I130" s="137"/>
      <c r="J130" s="137"/>
      <c r="K130" s="137"/>
      <c r="L130" s="137"/>
      <c r="M130" s="137"/>
    </row>
    <row r="131" spans="1:13" x14ac:dyDescent="0.2">
      <c r="A131" s="85">
        <v>3225</v>
      </c>
      <c r="B131" s="86" t="s">
        <v>66</v>
      </c>
      <c r="C131" s="137">
        <v>2967</v>
      </c>
      <c r="D131" s="137"/>
      <c r="E131" s="137">
        <v>2967</v>
      </c>
      <c r="F131" s="137"/>
      <c r="G131" s="137"/>
      <c r="H131" s="137"/>
      <c r="I131" s="137"/>
      <c r="J131" s="137"/>
      <c r="K131" s="137"/>
      <c r="L131" s="137"/>
      <c r="M131" s="137"/>
    </row>
    <row r="132" spans="1:13" ht="25.5" x14ac:dyDescent="0.2">
      <c r="A132" s="85">
        <v>3226</v>
      </c>
      <c r="B132" s="86" t="s">
        <v>67</v>
      </c>
      <c r="C132" s="137">
        <f t="shared" ref="C132:C133" si="55">SUM(D132:M132)</f>
        <v>0</v>
      </c>
      <c r="D132" s="137"/>
      <c r="E132" s="137"/>
      <c r="F132" s="137"/>
      <c r="G132" s="137"/>
      <c r="H132" s="137"/>
      <c r="I132" s="137"/>
      <c r="J132" s="137"/>
      <c r="K132" s="137"/>
      <c r="L132" s="137"/>
      <c r="M132" s="137"/>
    </row>
    <row r="133" spans="1:13" ht="25.5" x14ac:dyDescent="0.2">
      <c r="A133" s="85">
        <v>3227</v>
      </c>
      <c r="B133" s="86" t="s">
        <v>68</v>
      </c>
      <c r="C133" s="137">
        <f t="shared" si="55"/>
        <v>0</v>
      </c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</row>
    <row r="134" spans="1:13" x14ac:dyDescent="0.2">
      <c r="A134" s="125">
        <v>323</v>
      </c>
      <c r="B134" s="126" t="s">
        <v>19</v>
      </c>
      <c r="C134" s="136">
        <f>SUM(C135,C136,C137,C138,C139,C140,C141,C142,C143)</f>
        <v>32100</v>
      </c>
      <c r="D134" s="136">
        <f t="shared" ref="D134:J134" si="56">SUM(D135,D136,D137,D138,D139,D140,D141,D142,D143)</f>
        <v>0</v>
      </c>
      <c r="E134" s="136">
        <f t="shared" si="56"/>
        <v>5000</v>
      </c>
      <c r="F134" s="136">
        <f t="shared" si="56"/>
        <v>22100</v>
      </c>
      <c r="G134" s="136">
        <f t="shared" si="56"/>
        <v>0</v>
      </c>
      <c r="H134" s="136">
        <f t="shared" si="56"/>
        <v>0</v>
      </c>
      <c r="I134" s="136">
        <f t="shared" si="56"/>
        <v>0</v>
      </c>
      <c r="J134" s="136">
        <f t="shared" si="56"/>
        <v>0</v>
      </c>
      <c r="K134" s="136">
        <v>5000</v>
      </c>
      <c r="L134" s="136">
        <f t="shared" ref="L134:M134" si="57">SUM(L135,L136,L137,L138,L139,L140,L141,L142,L143)</f>
        <v>0</v>
      </c>
      <c r="M134" s="136">
        <f t="shared" si="57"/>
        <v>0</v>
      </c>
    </row>
    <row r="135" spans="1:13" x14ac:dyDescent="0.2">
      <c r="A135" s="85">
        <v>3231</v>
      </c>
      <c r="B135" s="86" t="s">
        <v>69</v>
      </c>
      <c r="C135" s="137">
        <f t="shared" ref="C135" si="58">SUM(D135:M135)</f>
        <v>0</v>
      </c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</row>
    <row r="136" spans="1:13" ht="25.5" x14ac:dyDescent="0.2">
      <c r="A136" s="85">
        <v>3232</v>
      </c>
      <c r="B136" s="86" t="s">
        <v>70</v>
      </c>
      <c r="C136" s="149">
        <v>10000</v>
      </c>
      <c r="D136" s="137"/>
      <c r="E136" s="149">
        <v>5000</v>
      </c>
      <c r="F136" s="149"/>
      <c r="G136" s="137"/>
      <c r="H136" s="137"/>
      <c r="I136" s="138"/>
      <c r="J136" s="137"/>
      <c r="K136" s="137">
        <v>5000</v>
      </c>
      <c r="L136" s="137"/>
      <c r="M136" s="137"/>
    </row>
    <row r="137" spans="1:13" x14ac:dyDescent="0.2">
      <c r="A137" s="85">
        <v>3233</v>
      </c>
      <c r="B137" s="86" t="s">
        <v>71</v>
      </c>
      <c r="C137" s="137">
        <f t="shared" ref="C137:C142" si="59">SUM(D137:M137)</f>
        <v>0</v>
      </c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</row>
    <row r="138" spans="1:13" x14ac:dyDescent="0.2">
      <c r="A138" s="85">
        <v>3234</v>
      </c>
      <c r="B138" s="86" t="s">
        <v>72</v>
      </c>
      <c r="C138" s="137">
        <f t="shared" si="59"/>
        <v>0</v>
      </c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</row>
    <row r="139" spans="1:13" x14ac:dyDescent="0.2">
      <c r="A139" s="85">
        <v>3235</v>
      </c>
      <c r="B139" s="86" t="s">
        <v>73</v>
      </c>
      <c r="C139" s="137">
        <f t="shared" si="59"/>
        <v>0</v>
      </c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</row>
    <row r="140" spans="1:13" x14ac:dyDescent="0.2">
      <c r="A140" s="85">
        <v>3236</v>
      </c>
      <c r="B140" s="86" t="s">
        <v>74</v>
      </c>
      <c r="C140" s="137">
        <f t="shared" si="59"/>
        <v>4000</v>
      </c>
      <c r="D140" s="137"/>
      <c r="E140" s="137"/>
      <c r="F140" s="137">
        <v>4000</v>
      </c>
      <c r="G140" s="137"/>
      <c r="H140" s="137"/>
      <c r="I140" s="137"/>
      <c r="J140" s="137"/>
      <c r="K140" s="137"/>
      <c r="L140" s="137"/>
      <c r="M140" s="137"/>
    </row>
    <row r="141" spans="1:13" x14ac:dyDescent="0.2">
      <c r="A141" s="85">
        <v>3237</v>
      </c>
      <c r="B141" s="86" t="s">
        <v>75</v>
      </c>
      <c r="C141" s="137">
        <f t="shared" si="59"/>
        <v>0</v>
      </c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</row>
    <row r="142" spans="1:13" x14ac:dyDescent="0.2">
      <c r="A142" s="85">
        <v>3238</v>
      </c>
      <c r="B142" s="86" t="s">
        <v>76</v>
      </c>
      <c r="C142" s="137">
        <f t="shared" si="59"/>
        <v>0</v>
      </c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</row>
    <row r="143" spans="1:13" x14ac:dyDescent="0.2">
      <c r="A143" s="85">
        <v>3239</v>
      </c>
      <c r="B143" s="86" t="s">
        <v>77</v>
      </c>
      <c r="C143" s="137">
        <v>18100</v>
      </c>
      <c r="D143" s="137"/>
      <c r="E143" s="137"/>
      <c r="F143" s="137">
        <v>18100</v>
      </c>
      <c r="G143" s="137"/>
      <c r="H143" s="137"/>
      <c r="I143" s="137"/>
      <c r="J143" s="137"/>
      <c r="K143" s="137">
        <v>0</v>
      </c>
      <c r="L143" s="137"/>
      <c r="M143" s="137"/>
    </row>
    <row r="144" spans="1:13" x14ac:dyDescent="0.2">
      <c r="A144" s="91">
        <v>329</v>
      </c>
      <c r="B144" s="89" t="s">
        <v>93</v>
      </c>
      <c r="C144" s="136">
        <f t="shared" ref="C144:M144" si="60">SUM(C145,C146,C147,C148,)</f>
        <v>15300</v>
      </c>
      <c r="D144" s="136">
        <f t="shared" si="60"/>
        <v>0</v>
      </c>
      <c r="E144" s="136">
        <f t="shared" si="60"/>
        <v>9000</v>
      </c>
      <c r="F144" s="136">
        <f t="shared" si="60"/>
        <v>6300</v>
      </c>
      <c r="G144" s="136">
        <f t="shared" si="60"/>
        <v>0</v>
      </c>
      <c r="H144" s="136">
        <f t="shared" si="60"/>
        <v>0</v>
      </c>
      <c r="I144" s="136">
        <f t="shared" si="60"/>
        <v>0</v>
      </c>
      <c r="J144" s="136">
        <f t="shared" si="60"/>
        <v>0</v>
      </c>
      <c r="K144" s="136">
        <f t="shared" si="60"/>
        <v>0</v>
      </c>
      <c r="L144" s="136">
        <f t="shared" si="60"/>
        <v>0</v>
      </c>
      <c r="M144" s="136">
        <f t="shared" si="60"/>
        <v>0</v>
      </c>
    </row>
    <row r="145" spans="1:13" x14ac:dyDescent="0.2">
      <c r="A145" s="85">
        <v>3293</v>
      </c>
      <c r="B145" s="86" t="s">
        <v>94</v>
      </c>
      <c r="C145" s="149">
        <v>3000</v>
      </c>
      <c r="D145" s="137"/>
      <c r="E145" s="137">
        <v>3000</v>
      </c>
      <c r="F145" s="137"/>
      <c r="G145" s="137"/>
      <c r="H145" s="137"/>
      <c r="I145" s="137"/>
      <c r="J145" s="137"/>
      <c r="K145" s="137"/>
      <c r="L145" s="137"/>
      <c r="M145" s="137"/>
    </row>
    <row r="146" spans="1:13" x14ac:dyDescent="0.2">
      <c r="A146" s="85">
        <v>3294</v>
      </c>
      <c r="B146" s="86" t="s">
        <v>95</v>
      </c>
      <c r="C146" s="149">
        <f>SUM(D146:M146)</f>
        <v>3300</v>
      </c>
      <c r="D146" s="137"/>
      <c r="E146" s="137">
        <v>3000</v>
      </c>
      <c r="F146" s="137">
        <v>300</v>
      </c>
      <c r="G146" s="137"/>
      <c r="H146" s="137"/>
      <c r="I146" s="137"/>
      <c r="J146" s="137"/>
      <c r="K146" s="137"/>
      <c r="L146" s="137"/>
      <c r="M146" s="137"/>
    </row>
    <row r="147" spans="1:13" x14ac:dyDescent="0.2">
      <c r="A147" s="85">
        <v>3295</v>
      </c>
      <c r="B147" s="86" t="s">
        <v>96</v>
      </c>
      <c r="C147" s="149">
        <f>SUM(D147:M147)</f>
        <v>2500</v>
      </c>
      <c r="D147" s="137"/>
      <c r="E147" s="137">
        <v>2500</v>
      </c>
      <c r="F147" s="137"/>
      <c r="G147" s="137"/>
      <c r="H147" s="137"/>
      <c r="I147" s="137"/>
      <c r="J147" s="137"/>
      <c r="K147" s="137"/>
      <c r="L147" s="137"/>
      <c r="M147" s="137"/>
    </row>
    <row r="148" spans="1:13" x14ac:dyDescent="0.2">
      <c r="A148" s="85">
        <v>3299</v>
      </c>
      <c r="B148" s="86" t="s">
        <v>97</v>
      </c>
      <c r="C148" s="137">
        <v>6500</v>
      </c>
      <c r="D148" s="137"/>
      <c r="E148" s="137">
        <v>500</v>
      </c>
      <c r="F148" s="137">
        <v>6000</v>
      </c>
      <c r="G148" s="137"/>
      <c r="H148" s="137"/>
      <c r="I148" s="137"/>
      <c r="J148" s="137"/>
      <c r="K148" s="137"/>
      <c r="L148" s="137"/>
      <c r="M148" s="137"/>
    </row>
    <row r="149" spans="1:13" x14ac:dyDescent="0.2">
      <c r="A149" s="91">
        <v>34</v>
      </c>
      <c r="B149" s="89" t="s">
        <v>20</v>
      </c>
      <c r="C149" s="136">
        <f>SUM(C150)</f>
        <v>300</v>
      </c>
      <c r="D149" s="136">
        <f t="shared" ref="D149:M149" si="61">SUM(D150)</f>
        <v>0</v>
      </c>
      <c r="E149" s="136">
        <f t="shared" si="61"/>
        <v>300</v>
      </c>
      <c r="F149" s="136">
        <f t="shared" si="61"/>
        <v>0</v>
      </c>
      <c r="G149" s="136">
        <f t="shared" si="61"/>
        <v>0</v>
      </c>
      <c r="H149" s="136">
        <f t="shared" si="61"/>
        <v>0</v>
      </c>
      <c r="I149" s="136">
        <f t="shared" si="61"/>
        <v>0</v>
      </c>
      <c r="J149" s="136">
        <f t="shared" si="61"/>
        <v>0</v>
      </c>
      <c r="K149" s="136">
        <f t="shared" si="61"/>
        <v>0</v>
      </c>
      <c r="L149" s="136">
        <f t="shared" si="61"/>
        <v>0</v>
      </c>
      <c r="M149" s="136">
        <f t="shared" si="61"/>
        <v>0</v>
      </c>
    </row>
    <row r="150" spans="1:13" x14ac:dyDescent="0.2">
      <c r="A150" s="125">
        <v>343</v>
      </c>
      <c r="B150" s="126" t="s">
        <v>21</v>
      </c>
      <c r="C150" s="139">
        <f>SUM(C151,C152,C153,C154)</f>
        <v>300</v>
      </c>
      <c r="D150" s="139">
        <f t="shared" ref="D150:M150" si="62">SUM(D151,D152,D153,D154)</f>
        <v>0</v>
      </c>
      <c r="E150" s="139">
        <f t="shared" si="62"/>
        <v>300</v>
      </c>
      <c r="F150" s="139">
        <f t="shared" si="62"/>
        <v>0</v>
      </c>
      <c r="G150" s="139">
        <f t="shared" si="62"/>
        <v>0</v>
      </c>
      <c r="H150" s="139">
        <f t="shared" si="62"/>
        <v>0</v>
      </c>
      <c r="I150" s="139">
        <f t="shared" si="62"/>
        <v>0</v>
      </c>
      <c r="J150" s="139">
        <f t="shared" si="62"/>
        <v>0</v>
      </c>
      <c r="K150" s="139">
        <f t="shared" si="62"/>
        <v>0</v>
      </c>
      <c r="L150" s="139">
        <f t="shared" si="62"/>
        <v>0</v>
      </c>
      <c r="M150" s="139">
        <f t="shared" si="62"/>
        <v>0</v>
      </c>
    </row>
    <row r="151" spans="1:13" ht="25.5" x14ac:dyDescent="0.2">
      <c r="A151" s="85">
        <v>3431</v>
      </c>
      <c r="B151" s="86" t="s">
        <v>78</v>
      </c>
      <c r="C151" s="137">
        <f>SUM(D151:M151)</f>
        <v>300</v>
      </c>
      <c r="D151" s="137"/>
      <c r="E151" s="137">
        <v>300</v>
      </c>
      <c r="F151" s="137"/>
      <c r="G151" s="137"/>
      <c r="H151" s="137"/>
      <c r="I151" s="137"/>
      <c r="J151" s="137"/>
      <c r="K151" s="137"/>
      <c r="L151" s="137"/>
      <c r="M151" s="137"/>
    </row>
    <row r="152" spans="1:13" ht="25.5" x14ac:dyDescent="0.2">
      <c r="A152" s="85">
        <v>3432</v>
      </c>
      <c r="B152" s="86" t="s">
        <v>79</v>
      </c>
      <c r="C152" s="137">
        <f>SUM(D152:M152)</f>
        <v>0</v>
      </c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</row>
    <row r="153" spans="1:13" x14ac:dyDescent="0.2">
      <c r="A153" s="85">
        <v>3433</v>
      </c>
      <c r="B153" s="86" t="s">
        <v>80</v>
      </c>
      <c r="C153" s="137">
        <f>SUM(D153:M153)</f>
        <v>0</v>
      </c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</row>
    <row r="154" spans="1:13" ht="25.5" x14ac:dyDescent="0.2">
      <c r="A154" s="85">
        <v>3434</v>
      </c>
      <c r="B154" s="86" t="s">
        <v>81</v>
      </c>
      <c r="C154" s="137">
        <f>SUM(D154:M154)</f>
        <v>0</v>
      </c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</row>
    <row r="155" spans="1:13" ht="25.5" x14ac:dyDescent="0.2">
      <c r="A155" s="91">
        <v>4</v>
      </c>
      <c r="B155" s="89" t="s">
        <v>22</v>
      </c>
      <c r="C155" s="154">
        <v>27000</v>
      </c>
      <c r="D155" s="154">
        <f t="shared" ref="D155:M155" si="63">SUM(D156)</f>
        <v>0</v>
      </c>
      <c r="E155" s="154">
        <v>12000</v>
      </c>
      <c r="F155" s="154">
        <v>0</v>
      </c>
      <c r="G155" s="154">
        <f t="shared" si="63"/>
        <v>0</v>
      </c>
      <c r="H155" s="154">
        <f t="shared" si="63"/>
        <v>0</v>
      </c>
      <c r="I155" s="154">
        <f t="shared" si="63"/>
        <v>0</v>
      </c>
      <c r="J155" s="154">
        <f t="shared" si="63"/>
        <v>0</v>
      </c>
      <c r="K155" s="154">
        <v>15000</v>
      </c>
      <c r="L155" s="136">
        <f t="shared" si="63"/>
        <v>0</v>
      </c>
      <c r="M155" s="136">
        <f t="shared" si="63"/>
        <v>0</v>
      </c>
    </row>
    <row r="156" spans="1:13" ht="38.25" x14ac:dyDescent="0.2">
      <c r="A156" s="91">
        <v>42</v>
      </c>
      <c r="B156" s="89" t="s">
        <v>40</v>
      </c>
      <c r="C156" s="139">
        <v>27000</v>
      </c>
      <c r="D156" s="139">
        <f t="shared" ref="D156" si="64">SUM(D157,D162,D165)</f>
        <v>0</v>
      </c>
      <c r="E156" s="139">
        <v>12000</v>
      </c>
      <c r="F156" s="139"/>
      <c r="G156" s="139">
        <f t="shared" ref="G156:J156" si="65">SUM(G157,G162,G165)</f>
        <v>0</v>
      </c>
      <c r="H156" s="139">
        <f t="shared" si="65"/>
        <v>0</v>
      </c>
      <c r="I156" s="139">
        <f t="shared" si="65"/>
        <v>0</v>
      </c>
      <c r="J156" s="139">
        <f t="shared" si="65"/>
        <v>0</v>
      </c>
      <c r="K156" s="139">
        <v>15000</v>
      </c>
      <c r="L156" s="139">
        <f t="shared" ref="L156:M156" si="66">SUM(L157,L162,L165)</f>
        <v>0</v>
      </c>
      <c r="M156" s="139">
        <f t="shared" si="66"/>
        <v>0</v>
      </c>
    </row>
    <row r="157" spans="1:13" x14ac:dyDescent="0.2">
      <c r="A157" s="125">
        <v>421</v>
      </c>
      <c r="B157" s="126" t="s">
        <v>34</v>
      </c>
      <c r="C157" s="139">
        <f>SUM(C158:C161)</f>
        <v>0</v>
      </c>
      <c r="D157" s="139">
        <f t="shared" ref="D157:M157" si="67">SUM(D158:D161)</f>
        <v>0</v>
      </c>
      <c r="E157" s="139">
        <f t="shared" si="67"/>
        <v>0</v>
      </c>
      <c r="F157" s="139">
        <f t="shared" si="67"/>
        <v>0</v>
      </c>
      <c r="G157" s="139">
        <f t="shared" si="67"/>
        <v>0</v>
      </c>
      <c r="H157" s="139">
        <f t="shared" si="67"/>
        <v>0</v>
      </c>
      <c r="I157" s="139">
        <f t="shared" si="67"/>
        <v>0</v>
      </c>
      <c r="J157" s="139">
        <f t="shared" si="67"/>
        <v>0</v>
      </c>
      <c r="K157" s="139">
        <f t="shared" si="67"/>
        <v>0</v>
      </c>
      <c r="L157" s="139">
        <f t="shared" si="67"/>
        <v>0</v>
      </c>
      <c r="M157" s="139">
        <f t="shared" si="67"/>
        <v>0</v>
      </c>
    </row>
    <row r="158" spans="1:13" x14ac:dyDescent="0.2">
      <c r="A158" s="85">
        <v>4211</v>
      </c>
      <c r="B158" s="86" t="s">
        <v>82</v>
      </c>
      <c r="C158" s="137">
        <f>SUM(D158:M158)</f>
        <v>0</v>
      </c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</row>
    <row r="159" spans="1:13" x14ac:dyDescent="0.2">
      <c r="A159" s="85">
        <v>4212</v>
      </c>
      <c r="B159" s="86" t="s">
        <v>83</v>
      </c>
      <c r="C159" s="137">
        <f>SUM(D159:M159)</f>
        <v>0</v>
      </c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</row>
    <row r="160" spans="1:13" ht="25.5" x14ac:dyDescent="0.2">
      <c r="A160" s="85">
        <v>4213</v>
      </c>
      <c r="B160" s="86" t="s">
        <v>84</v>
      </c>
      <c r="C160" s="137">
        <f>SUM(D160:M160)</f>
        <v>0</v>
      </c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</row>
    <row r="161" spans="1:13" x14ac:dyDescent="0.2">
      <c r="A161" s="85">
        <v>4214</v>
      </c>
      <c r="B161" s="86" t="s">
        <v>85</v>
      </c>
      <c r="C161" s="137">
        <f>SUM(D161:M161)</f>
        <v>0</v>
      </c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</row>
    <row r="162" spans="1:13" x14ac:dyDescent="0.2">
      <c r="A162" s="91">
        <v>422</v>
      </c>
      <c r="B162" s="89" t="s">
        <v>98</v>
      </c>
      <c r="C162" s="139">
        <f t="shared" ref="C162:M162" si="68">SUM(C163:C164)</f>
        <v>26600</v>
      </c>
      <c r="D162" s="139">
        <f t="shared" si="68"/>
        <v>0</v>
      </c>
      <c r="E162" s="139">
        <f t="shared" si="68"/>
        <v>10000</v>
      </c>
      <c r="F162" s="139">
        <f t="shared" si="68"/>
        <v>1600</v>
      </c>
      <c r="G162" s="139">
        <f t="shared" si="68"/>
        <v>0</v>
      </c>
      <c r="H162" s="139">
        <f t="shared" si="68"/>
        <v>0</v>
      </c>
      <c r="I162" s="139">
        <f t="shared" si="68"/>
        <v>0</v>
      </c>
      <c r="J162" s="139">
        <f t="shared" si="68"/>
        <v>0</v>
      </c>
      <c r="K162" s="139">
        <f t="shared" si="68"/>
        <v>15000</v>
      </c>
      <c r="L162" s="139">
        <f t="shared" si="68"/>
        <v>0</v>
      </c>
      <c r="M162" s="139">
        <f t="shared" si="68"/>
        <v>0</v>
      </c>
    </row>
    <row r="163" spans="1:13" x14ac:dyDescent="0.2">
      <c r="A163" s="140">
        <v>4221</v>
      </c>
      <c r="B163" s="86" t="s">
        <v>99</v>
      </c>
      <c r="C163" s="137">
        <v>25000</v>
      </c>
      <c r="D163" s="136"/>
      <c r="E163" s="149">
        <v>10000</v>
      </c>
      <c r="F163" s="136"/>
      <c r="G163" s="136"/>
      <c r="H163" s="136"/>
      <c r="I163" s="136"/>
      <c r="J163" s="136"/>
      <c r="K163" s="136">
        <v>15000</v>
      </c>
      <c r="L163" s="136"/>
      <c r="M163" s="136"/>
    </row>
    <row r="164" spans="1:13" x14ac:dyDescent="0.2">
      <c r="A164" s="85">
        <v>4226</v>
      </c>
      <c r="B164" s="86" t="s">
        <v>100</v>
      </c>
      <c r="C164" s="137">
        <f>SUM(D164:M164)</f>
        <v>1600</v>
      </c>
      <c r="D164" s="136"/>
      <c r="E164" s="136"/>
      <c r="F164" s="136">
        <v>1600</v>
      </c>
      <c r="G164" s="136"/>
      <c r="H164" s="136"/>
      <c r="I164" s="136"/>
      <c r="J164" s="136"/>
      <c r="K164" s="136"/>
      <c r="L164" s="136"/>
      <c r="M164" s="136"/>
    </row>
    <row r="165" spans="1:13" ht="25.5" x14ac:dyDescent="0.2">
      <c r="A165" s="91">
        <v>424</v>
      </c>
      <c r="B165" s="89" t="s">
        <v>101</v>
      </c>
      <c r="C165" s="136">
        <f t="shared" ref="C165:M165" si="69">C166</f>
        <v>2000</v>
      </c>
      <c r="D165" s="136">
        <f t="shared" si="69"/>
        <v>0</v>
      </c>
      <c r="E165" s="136">
        <f t="shared" si="69"/>
        <v>2000</v>
      </c>
      <c r="F165" s="136">
        <f t="shared" si="69"/>
        <v>0</v>
      </c>
      <c r="G165" s="136">
        <f t="shared" si="69"/>
        <v>0</v>
      </c>
      <c r="H165" s="136">
        <f t="shared" si="69"/>
        <v>0</v>
      </c>
      <c r="I165" s="136">
        <f t="shared" si="69"/>
        <v>0</v>
      </c>
      <c r="J165" s="136">
        <f t="shared" si="69"/>
        <v>0</v>
      </c>
      <c r="K165" s="136">
        <f t="shared" si="69"/>
        <v>0</v>
      </c>
      <c r="L165" s="136">
        <f t="shared" si="69"/>
        <v>0</v>
      </c>
      <c r="M165" s="136">
        <f t="shared" si="69"/>
        <v>0</v>
      </c>
    </row>
    <row r="166" spans="1:13" x14ac:dyDescent="0.2">
      <c r="A166" s="129">
        <v>4241</v>
      </c>
      <c r="B166" s="130" t="s">
        <v>102</v>
      </c>
      <c r="C166" s="137">
        <f>SUM(D166:M166)</f>
        <v>2000</v>
      </c>
      <c r="D166" s="136"/>
      <c r="E166" s="137">
        <v>2000</v>
      </c>
      <c r="F166" s="136">
        <v>0</v>
      </c>
      <c r="G166" s="136"/>
      <c r="H166" s="136"/>
      <c r="I166" s="136"/>
      <c r="J166" s="136"/>
      <c r="K166" s="136"/>
      <c r="L166" s="136"/>
      <c r="M166" s="136"/>
    </row>
    <row r="167" spans="1:13" x14ac:dyDescent="0.2">
      <c r="A167" s="129"/>
      <c r="B167" s="89" t="s">
        <v>103</v>
      </c>
      <c r="C167" s="136">
        <v>254667</v>
      </c>
      <c r="D167" s="136">
        <f t="shared" ref="D167" si="70">SUM(D108,D155)</f>
        <v>0</v>
      </c>
      <c r="E167" s="136">
        <f>SUM(E108,E155)</f>
        <v>44667</v>
      </c>
      <c r="F167" s="136">
        <f>SUM(F126,F134,F144,F162)</f>
        <v>190000</v>
      </c>
      <c r="G167" s="136">
        <f t="shared" ref="G167:M167" si="71">SUM(G108,G155)</f>
        <v>0</v>
      </c>
      <c r="H167" s="136">
        <f t="shared" si="71"/>
        <v>0</v>
      </c>
      <c r="I167" s="136">
        <f t="shared" si="71"/>
        <v>0</v>
      </c>
      <c r="J167" s="136">
        <f t="shared" si="71"/>
        <v>0</v>
      </c>
      <c r="K167" s="136">
        <v>20000</v>
      </c>
      <c r="L167" s="136">
        <f t="shared" si="71"/>
        <v>0</v>
      </c>
      <c r="M167" s="136">
        <f t="shared" si="71"/>
        <v>0</v>
      </c>
    </row>
    <row r="168" spans="1:13" x14ac:dyDescent="0.2">
      <c r="A168" s="141" t="s">
        <v>51</v>
      </c>
      <c r="B168" s="142" t="s">
        <v>39</v>
      </c>
      <c r="C168" s="168" t="s">
        <v>104</v>
      </c>
      <c r="D168" s="143"/>
      <c r="E168" s="143"/>
      <c r="F168" s="144"/>
      <c r="G168" s="144"/>
      <c r="H168" s="144"/>
      <c r="I168" s="144"/>
      <c r="J168" s="144"/>
      <c r="K168" s="144"/>
      <c r="L168" s="144"/>
      <c r="M168" s="144"/>
    </row>
    <row r="169" spans="1:13" x14ac:dyDescent="0.2">
      <c r="A169" s="91">
        <v>3</v>
      </c>
      <c r="B169" s="89" t="s">
        <v>35</v>
      </c>
      <c r="C169" s="136">
        <f>SUM(C171,C178)</f>
        <v>35144</v>
      </c>
      <c r="D169" s="136">
        <f>SUM(D171,D178)</f>
        <v>2271</v>
      </c>
      <c r="E169" s="136">
        <f t="shared" ref="E169:I169" si="72">SUM(E170,E181,E210)</f>
        <v>0</v>
      </c>
      <c r="F169" s="136">
        <f t="shared" si="72"/>
        <v>0</v>
      </c>
      <c r="G169" s="136">
        <f t="shared" si="72"/>
        <v>0</v>
      </c>
      <c r="H169" s="136">
        <f t="shared" si="72"/>
        <v>0</v>
      </c>
      <c r="I169" s="136">
        <f t="shared" si="72"/>
        <v>0</v>
      </c>
      <c r="J169" s="136">
        <f>SUM(J171,J178)</f>
        <v>32873</v>
      </c>
      <c r="K169" s="136">
        <f t="shared" ref="K169:M169" si="73">SUM(K170,K181,K210)</f>
        <v>0</v>
      </c>
      <c r="L169" s="136">
        <f t="shared" si="73"/>
        <v>0</v>
      </c>
      <c r="M169" s="136">
        <f t="shared" si="73"/>
        <v>0</v>
      </c>
    </row>
    <row r="170" spans="1:13" x14ac:dyDescent="0.2">
      <c r="A170" s="91">
        <v>31</v>
      </c>
      <c r="B170" s="89" t="s">
        <v>12</v>
      </c>
      <c r="C170" s="136">
        <v>35144</v>
      </c>
      <c r="D170" s="136">
        <v>2971</v>
      </c>
      <c r="E170" s="136">
        <f t="shared" ref="E170:I170" si="74">SUM(E171,E176,E178)</f>
        <v>0</v>
      </c>
      <c r="F170" s="136">
        <f t="shared" si="74"/>
        <v>0</v>
      </c>
      <c r="G170" s="136">
        <f t="shared" si="74"/>
        <v>0</v>
      </c>
      <c r="H170" s="136">
        <f t="shared" si="74"/>
        <v>0</v>
      </c>
      <c r="I170" s="136">
        <f t="shared" si="74"/>
        <v>0</v>
      </c>
      <c r="J170" s="136">
        <v>32873</v>
      </c>
      <c r="K170" s="136">
        <f t="shared" ref="K170:M170" si="75">SUM(K171,K176,K178)</f>
        <v>0</v>
      </c>
      <c r="L170" s="136">
        <f t="shared" si="75"/>
        <v>0</v>
      </c>
      <c r="M170" s="136">
        <f t="shared" si="75"/>
        <v>0</v>
      </c>
    </row>
    <row r="171" spans="1:13" x14ac:dyDescent="0.2">
      <c r="A171" s="125">
        <v>311</v>
      </c>
      <c r="B171" s="126" t="s">
        <v>13</v>
      </c>
      <c r="C171" s="136">
        <f>SUM(C172,C173,C174,C175)</f>
        <v>30164</v>
      </c>
      <c r="D171" s="136">
        <f t="shared" ref="D171:M171" si="76">SUM(D172,D173,D174,D175)</f>
        <v>1949</v>
      </c>
      <c r="E171" s="136">
        <f t="shared" si="76"/>
        <v>0</v>
      </c>
      <c r="F171" s="136">
        <f t="shared" si="76"/>
        <v>0</v>
      </c>
      <c r="G171" s="136">
        <f t="shared" si="76"/>
        <v>0</v>
      </c>
      <c r="H171" s="136">
        <f t="shared" si="76"/>
        <v>0</v>
      </c>
      <c r="I171" s="136">
        <f t="shared" si="76"/>
        <v>0</v>
      </c>
      <c r="J171" s="136">
        <f t="shared" si="76"/>
        <v>28215</v>
      </c>
      <c r="K171" s="136">
        <f t="shared" si="76"/>
        <v>0</v>
      </c>
      <c r="L171" s="136">
        <f t="shared" si="76"/>
        <v>0</v>
      </c>
      <c r="M171" s="136">
        <f t="shared" si="76"/>
        <v>0</v>
      </c>
    </row>
    <row r="172" spans="1:13" x14ac:dyDescent="0.2">
      <c r="A172" s="85">
        <v>3111</v>
      </c>
      <c r="B172" s="86" t="s">
        <v>52</v>
      </c>
      <c r="C172" s="137">
        <v>30164</v>
      </c>
      <c r="D172" s="137">
        <v>1949</v>
      </c>
      <c r="E172" s="137"/>
      <c r="F172" s="137"/>
      <c r="G172" s="137"/>
      <c r="H172" s="137"/>
      <c r="I172" s="137"/>
      <c r="J172" s="137">
        <v>28215</v>
      </c>
      <c r="K172" s="137"/>
      <c r="L172" s="137"/>
      <c r="M172" s="137"/>
    </row>
    <row r="173" spans="1:13" x14ac:dyDescent="0.2">
      <c r="A173" s="85">
        <v>3112</v>
      </c>
      <c r="B173" s="86" t="s">
        <v>53</v>
      </c>
      <c r="C173" s="137">
        <f>SUM(D173:M173)</f>
        <v>0</v>
      </c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</row>
    <row r="174" spans="1:13" x14ac:dyDescent="0.2">
      <c r="A174" s="85">
        <v>3113</v>
      </c>
      <c r="B174" s="86" t="s">
        <v>54</v>
      </c>
      <c r="C174" s="137">
        <f>SUM(D174:M174)</f>
        <v>0</v>
      </c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</row>
    <row r="175" spans="1:13" x14ac:dyDescent="0.2">
      <c r="A175" s="85">
        <v>3114</v>
      </c>
      <c r="B175" s="86" t="s">
        <v>55</v>
      </c>
      <c r="C175" s="137">
        <f>SUM(D175:M175)</f>
        <v>0</v>
      </c>
      <c r="D175" s="137"/>
      <c r="E175" s="137"/>
      <c r="F175" s="137"/>
      <c r="G175" s="137"/>
      <c r="H175" s="137"/>
      <c r="I175" s="137"/>
      <c r="J175" s="137"/>
      <c r="K175" s="137"/>
      <c r="L175" s="137"/>
      <c r="M175" s="137"/>
    </row>
    <row r="176" spans="1:13" x14ac:dyDescent="0.2">
      <c r="A176" s="125">
        <v>312</v>
      </c>
      <c r="B176" s="126" t="s">
        <v>14</v>
      </c>
      <c r="C176" s="136">
        <f>SUM(C177)</f>
        <v>0</v>
      </c>
      <c r="D176" s="136">
        <f t="shared" ref="D176:M176" si="77">SUM(D177)</f>
        <v>0</v>
      </c>
      <c r="E176" s="136">
        <f t="shared" si="77"/>
        <v>0</v>
      </c>
      <c r="F176" s="136">
        <f t="shared" si="77"/>
        <v>0</v>
      </c>
      <c r="G176" s="136">
        <f t="shared" si="77"/>
        <v>0</v>
      </c>
      <c r="H176" s="136">
        <f t="shared" si="77"/>
        <v>0</v>
      </c>
      <c r="I176" s="136">
        <f t="shared" si="77"/>
        <v>0</v>
      </c>
      <c r="J176" s="136">
        <f t="shared" si="77"/>
        <v>0</v>
      </c>
      <c r="K176" s="136">
        <f t="shared" si="77"/>
        <v>0</v>
      </c>
      <c r="L176" s="136">
        <f t="shared" si="77"/>
        <v>0</v>
      </c>
      <c r="M176" s="136">
        <f t="shared" si="77"/>
        <v>0</v>
      </c>
    </row>
    <row r="177" spans="1:13" x14ac:dyDescent="0.2">
      <c r="A177" s="85">
        <v>3121</v>
      </c>
      <c r="B177" s="86" t="s">
        <v>14</v>
      </c>
      <c r="C177" s="137">
        <f>SUM(D177:M177)</f>
        <v>0</v>
      </c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</row>
    <row r="178" spans="1:13" x14ac:dyDescent="0.2">
      <c r="A178" s="125">
        <v>313</v>
      </c>
      <c r="B178" s="86" t="s">
        <v>15</v>
      </c>
      <c r="C178" s="136">
        <f>SUM(C179,C180,)</f>
        <v>4980</v>
      </c>
      <c r="D178" s="136">
        <v>322</v>
      </c>
      <c r="E178" s="136">
        <f t="shared" ref="E178:M178" si="78">SUM(E179,E180,)</f>
        <v>0</v>
      </c>
      <c r="F178" s="136">
        <f t="shared" si="78"/>
        <v>0</v>
      </c>
      <c r="G178" s="136">
        <f t="shared" si="78"/>
        <v>0</v>
      </c>
      <c r="H178" s="136">
        <f t="shared" si="78"/>
        <v>0</v>
      </c>
      <c r="I178" s="136">
        <f t="shared" si="78"/>
        <v>0</v>
      </c>
      <c r="J178" s="136">
        <f t="shared" si="78"/>
        <v>4658</v>
      </c>
      <c r="K178" s="136">
        <f t="shared" si="78"/>
        <v>0</v>
      </c>
      <c r="L178" s="136">
        <f t="shared" si="78"/>
        <v>0</v>
      </c>
      <c r="M178" s="136">
        <f t="shared" si="78"/>
        <v>0</v>
      </c>
    </row>
    <row r="179" spans="1:13" ht="25.5" x14ac:dyDescent="0.2">
      <c r="A179" s="85">
        <v>3131</v>
      </c>
      <c r="B179" s="86" t="s">
        <v>56</v>
      </c>
      <c r="C179" s="137">
        <f>SUM(D179:M179)</f>
        <v>0</v>
      </c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</row>
    <row r="180" spans="1:13" ht="25.5" x14ac:dyDescent="0.2">
      <c r="A180" s="85">
        <v>3132</v>
      </c>
      <c r="B180" s="86" t="s">
        <v>57</v>
      </c>
      <c r="C180" s="137">
        <v>4980</v>
      </c>
      <c r="D180" s="137">
        <v>322</v>
      </c>
      <c r="E180" s="137"/>
      <c r="F180" s="137"/>
      <c r="G180" s="137"/>
      <c r="H180" s="137"/>
      <c r="I180" s="137"/>
      <c r="J180" s="137">
        <v>4658</v>
      </c>
      <c r="K180" s="137"/>
      <c r="L180" s="137"/>
      <c r="M180" s="137"/>
    </row>
    <row r="181" spans="1:13" x14ac:dyDescent="0.2">
      <c r="A181" s="91">
        <v>32</v>
      </c>
      <c r="B181" s="89" t="s">
        <v>16</v>
      </c>
      <c r="C181" s="136">
        <f t="shared" ref="C181:M181" si="79">SUM(C182,C187,C195,C205)</f>
        <v>0</v>
      </c>
      <c r="D181" s="136">
        <f t="shared" si="79"/>
        <v>0</v>
      </c>
      <c r="E181" s="136">
        <f t="shared" si="79"/>
        <v>0</v>
      </c>
      <c r="F181" s="136">
        <f t="shared" si="79"/>
        <v>0</v>
      </c>
      <c r="G181" s="136">
        <f t="shared" si="79"/>
        <v>0</v>
      </c>
      <c r="H181" s="136">
        <f t="shared" si="79"/>
        <v>0</v>
      </c>
      <c r="I181" s="136">
        <f t="shared" si="79"/>
        <v>0</v>
      </c>
      <c r="J181" s="136">
        <f t="shared" si="79"/>
        <v>0</v>
      </c>
      <c r="K181" s="136">
        <f t="shared" si="79"/>
        <v>0</v>
      </c>
      <c r="L181" s="136">
        <f t="shared" si="79"/>
        <v>0</v>
      </c>
      <c r="M181" s="136">
        <f t="shared" si="79"/>
        <v>0</v>
      </c>
    </row>
    <row r="182" spans="1:13" ht="25.5" x14ac:dyDescent="0.2">
      <c r="A182" s="125">
        <v>321</v>
      </c>
      <c r="B182" s="126" t="s">
        <v>17</v>
      </c>
      <c r="C182" s="136">
        <f>SUM(C183,C184,C185,C186)</f>
        <v>0</v>
      </c>
      <c r="D182" s="136">
        <f t="shared" ref="D182:M182" si="80">SUM(D183,D184,D185,D186)</f>
        <v>0</v>
      </c>
      <c r="E182" s="136">
        <f t="shared" si="80"/>
        <v>0</v>
      </c>
      <c r="F182" s="136">
        <f t="shared" si="80"/>
        <v>0</v>
      </c>
      <c r="G182" s="136">
        <f t="shared" si="80"/>
        <v>0</v>
      </c>
      <c r="H182" s="136">
        <f t="shared" si="80"/>
        <v>0</v>
      </c>
      <c r="I182" s="136">
        <f t="shared" si="80"/>
        <v>0</v>
      </c>
      <c r="J182" s="136">
        <f t="shared" si="80"/>
        <v>0</v>
      </c>
      <c r="K182" s="136">
        <f t="shared" si="80"/>
        <v>0</v>
      </c>
      <c r="L182" s="136">
        <f t="shared" si="80"/>
        <v>0</v>
      </c>
      <c r="M182" s="136">
        <f t="shared" si="80"/>
        <v>0</v>
      </c>
    </row>
    <row r="183" spans="1:13" x14ac:dyDescent="0.2">
      <c r="A183" s="85">
        <v>3211</v>
      </c>
      <c r="B183" s="86" t="s">
        <v>58</v>
      </c>
      <c r="C183" s="137">
        <f>SUM(D183:M183)</f>
        <v>0</v>
      </c>
      <c r="D183" s="137"/>
      <c r="E183" s="137"/>
      <c r="F183" s="137"/>
      <c r="G183" s="137"/>
      <c r="H183" s="137"/>
      <c r="I183" s="137"/>
      <c r="J183" s="137"/>
      <c r="K183" s="137"/>
      <c r="L183" s="137"/>
      <c r="M183" s="137"/>
    </row>
    <row r="184" spans="1:13" ht="25.5" x14ac:dyDescent="0.2">
      <c r="A184" s="85">
        <v>3212</v>
      </c>
      <c r="B184" s="86" t="s">
        <v>59</v>
      </c>
      <c r="C184" s="137">
        <f>SUM(D184:M184)</f>
        <v>0</v>
      </c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</row>
    <row r="185" spans="1:13" x14ac:dyDescent="0.2">
      <c r="A185" s="85">
        <v>3213</v>
      </c>
      <c r="B185" s="86" t="s">
        <v>60</v>
      </c>
      <c r="C185" s="137">
        <f>SUM(D185:M185)</f>
        <v>0</v>
      </c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</row>
    <row r="186" spans="1:13" ht="25.5" x14ac:dyDescent="0.2">
      <c r="A186" s="85">
        <v>3214</v>
      </c>
      <c r="B186" s="86" t="s">
        <v>61</v>
      </c>
      <c r="C186" s="137">
        <f>SUM(D186:M186)</f>
        <v>0</v>
      </c>
      <c r="D186" s="137"/>
      <c r="E186" s="137"/>
      <c r="F186" s="137"/>
      <c r="G186" s="137"/>
      <c r="H186" s="137"/>
      <c r="I186" s="137"/>
      <c r="J186" s="137"/>
      <c r="K186" s="137"/>
      <c r="L186" s="137"/>
      <c r="M186" s="137"/>
    </row>
    <row r="187" spans="1:13" x14ac:dyDescent="0.2">
      <c r="A187" s="91">
        <v>322</v>
      </c>
      <c r="B187" s="89" t="s">
        <v>18</v>
      </c>
      <c r="C187" s="136">
        <f>SUM(C188,C189,C190,C191,C192,C193,C194)</f>
        <v>0</v>
      </c>
      <c r="D187" s="136">
        <f t="shared" ref="D187:M187" si="81">SUM(D188,D189,D190,D191,D192,D193,D194)</f>
        <v>0</v>
      </c>
      <c r="E187" s="136">
        <f t="shared" si="81"/>
        <v>0</v>
      </c>
      <c r="F187" s="136">
        <f t="shared" si="81"/>
        <v>0</v>
      </c>
      <c r="G187" s="136">
        <f t="shared" si="81"/>
        <v>0</v>
      </c>
      <c r="H187" s="136">
        <f t="shared" si="81"/>
        <v>0</v>
      </c>
      <c r="I187" s="136">
        <f t="shared" si="81"/>
        <v>0</v>
      </c>
      <c r="J187" s="136">
        <f t="shared" si="81"/>
        <v>0</v>
      </c>
      <c r="K187" s="136">
        <f t="shared" si="81"/>
        <v>0</v>
      </c>
      <c r="L187" s="136">
        <f t="shared" si="81"/>
        <v>0</v>
      </c>
      <c r="M187" s="136">
        <f t="shared" si="81"/>
        <v>0</v>
      </c>
    </row>
    <row r="188" spans="1:13" ht="25.5" x14ac:dyDescent="0.2">
      <c r="A188" s="85">
        <v>3221</v>
      </c>
      <c r="B188" s="86" t="s">
        <v>62</v>
      </c>
      <c r="C188" s="137">
        <f t="shared" ref="C188:C194" si="82">SUM(D188:M188)</f>
        <v>0</v>
      </c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</row>
    <row r="189" spans="1:13" x14ac:dyDescent="0.2">
      <c r="A189" s="85">
        <v>3222</v>
      </c>
      <c r="B189" s="86" t="s">
        <v>63</v>
      </c>
      <c r="C189" s="137">
        <f t="shared" si="82"/>
        <v>0</v>
      </c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</row>
    <row r="190" spans="1:13" x14ac:dyDescent="0.2">
      <c r="A190" s="85">
        <v>3223</v>
      </c>
      <c r="B190" s="86" t="s">
        <v>64</v>
      </c>
      <c r="C190" s="137">
        <f t="shared" si="82"/>
        <v>0</v>
      </c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</row>
    <row r="191" spans="1:13" ht="25.5" x14ac:dyDescent="0.2">
      <c r="A191" s="85">
        <v>3224</v>
      </c>
      <c r="B191" s="86" t="s">
        <v>65</v>
      </c>
      <c r="C191" s="137">
        <f t="shared" si="82"/>
        <v>0</v>
      </c>
      <c r="D191" s="137"/>
      <c r="E191" s="137"/>
      <c r="F191" s="137"/>
      <c r="G191" s="137"/>
      <c r="H191" s="137"/>
      <c r="I191" s="137"/>
      <c r="J191" s="137"/>
      <c r="K191" s="137"/>
      <c r="L191" s="137"/>
      <c r="M191" s="137"/>
    </row>
    <row r="192" spans="1:13" x14ac:dyDescent="0.2">
      <c r="A192" s="85">
        <v>3225</v>
      </c>
      <c r="B192" s="86" t="s">
        <v>66</v>
      </c>
      <c r="C192" s="137">
        <f t="shared" si="82"/>
        <v>0</v>
      </c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</row>
    <row r="193" spans="1:13" ht="25.5" x14ac:dyDescent="0.2">
      <c r="A193" s="85">
        <v>3226</v>
      </c>
      <c r="B193" s="86" t="s">
        <v>67</v>
      </c>
      <c r="C193" s="137">
        <f t="shared" si="82"/>
        <v>0</v>
      </c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</row>
    <row r="194" spans="1:13" ht="25.5" x14ac:dyDescent="0.2">
      <c r="A194" s="85">
        <v>3227</v>
      </c>
      <c r="B194" s="86" t="s">
        <v>68</v>
      </c>
      <c r="C194" s="137">
        <f t="shared" si="82"/>
        <v>0</v>
      </c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</row>
    <row r="195" spans="1:13" x14ac:dyDescent="0.2">
      <c r="A195" s="125">
        <v>323</v>
      </c>
      <c r="B195" s="126" t="s">
        <v>19</v>
      </c>
      <c r="C195" s="136">
        <f>SUM(C196,C197,C198,C199,C200,C201,C202,C203,C204)</f>
        <v>0</v>
      </c>
      <c r="D195" s="136">
        <f t="shared" ref="D195:M195" si="83">SUM(D196,D197,D198,D199,D200,D201,D202,D203,D204)</f>
        <v>0</v>
      </c>
      <c r="E195" s="136">
        <f t="shared" si="83"/>
        <v>0</v>
      </c>
      <c r="F195" s="136">
        <f t="shared" si="83"/>
        <v>0</v>
      </c>
      <c r="G195" s="136">
        <f t="shared" si="83"/>
        <v>0</v>
      </c>
      <c r="H195" s="136">
        <f t="shared" si="83"/>
        <v>0</v>
      </c>
      <c r="I195" s="136">
        <f t="shared" si="83"/>
        <v>0</v>
      </c>
      <c r="J195" s="136">
        <f t="shared" si="83"/>
        <v>0</v>
      </c>
      <c r="K195" s="136">
        <f t="shared" si="83"/>
        <v>0</v>
      </c>
      <c r="L195" s="136">
        <f t="shared" si="83"/>
        <v>0</v>
      </c>
      <c r="M195" s="136">
        <f t="shared" si="83"/>
        <v>0</v>
      </c>
    </row>
    <row r="196" spans="1:13" x14ac:dyDescent="0.2">
      <c r="A196" s="85">
        <v>3231</v>
      </c>
      <c r="B196" s="86" t="s">
        <v>69</v>
      </c>
      <c r="C196" s="137">
        <f t="shared" ref="C196:C204" si="84">SUM(D196:M196)</f>
        <v>0</v>
      </c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</row>
    <row r="197" spans="1:13" ht="25.5" x14ac:dyDescent="0.2">
      <c r="A197" s="85">
        <v>3232</v>
      </c>
      <c r="B197" s="86" t="s">
        <v>70</v>
      </c>
      <c r="C197" s="137">
        <f t="shared" si="84"/>
        <v>0</v>
      </c>
      <c r="D197" s="137"/>
      <c r="E197" s="137"/>
      <c r="F197" s="137"/>
      <c r="G197" s="137"/>
      <c r="H197" s="137"/>
      <c r="I197" s="137"/>
      <c r="J197" s="137"/>
      <c r="K197" s="137"/>
      <c r="L197" s="137"/>
      <c r="M197" s="137"/>
    </row>
    <row r="198" spans="1:13" x14ac:dyDescent="0.2">
      <c r="A198" s="85">
        <v>3233</v>
      </c>
      <c r="B198" s="86" t="s">
        <v>71</v>
      </c>
      <c r="C198" s="137">
        <f t="shared" si="84"/>
        <v>0</v>
      </c>
      <c r="D198" s="137"/>
      <c r="E198" s="137"/>
      <c r="F198" s="137"/>
      <c r="G198" s="137"/>
      <c r="H198" s="137"/>
      <c r="I198" s="137"/>
      <c r="J198" s="137"/>
      <c r="K198" s="137"/>
      <c r="L198" s="137"/>
      <c r="M198" s="137"/>
    </row>
    <row r="199" spans="1:13" x14ac:dyDescent="0.2">
      <c r="A199" s="85">
        <v>3234</v>
      </c>
      <c r="B199" s="86" t="s">
        <v>72</v>
      </c>
      <c r="C199" s="137">
        <f t="shared" si="84"/>
        <v>0</v>
      </c>
      <c r="D199" s="137"/>
      <c r="E199" s="137"/>
      <c r="F199" s="137"/>
      <c r="G199" s="137"/>
      <c r="H199" s="137"/>
      <c r="I199" s="137"/>
      <c r="J199" s="137"/>
      <c r="K199" s="137"/>
      <c r="L199" s="137"/>
      <c r="M199" s="137"/>
    </row>
    <row r="200" spans="1:13" x14ac:dyDescent="0.2">
      <c r="A200" s="85">
        <v>3235</v>
      </c>
      <c r="B200" s="86" t="s">
        <v>73</v>
      </c>
      <c r="C200" s="137">
        <f t="shared" si="84"/>
        <v>0</v>
      </c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</row>
    <row r="201" spans="1:13" x14ac:dyDescent="0.2">
      <c r="A201" s="85">
        <v>3236</v>
      </c>
      <c r="B201" s="86" t="s">
        <v>74</v>
      </c>
      <c r="C201" s="137">
        <f t="shared" si="84"/>
        <v>0</v>
      </c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</row>
    <row r="202" spans="1:13" x14ac:dyDescent="0.2">
      <c r="A202" s="85">
        <v>3237</v>
      </c>
      <c r="B202" s="86" t="s">
        <v>75</v>
      </c>
      <c r="C202" s="137">
        <f t="shared" si="84"/>
        <v>0</v>
      </c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</row>
    <row r="203" spans="1:13" x14ac:dyDescent="0.2">
      <c r="A203" s="85">
        <v>3238</v>
      </c>
      <c r="B203" s="86" t="s">
        <v>76</v>
      </c>
      <c r="C203" s="137">
        <f t="shared" si="84"/>
        <v>0</v>
      </c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</row>
    <row r="204" spans="1:13" x14ac:dyDescent="0.2">
      <c r="A204" s="85">
        <v>3239</v>
      </c>
      <c r="B204" s="86" t="s">
        <v>77</v>
      </c>
      <c r="C204" s="137">
        <f t="shared" si="84"/>
        <v>0</v>
      </c>
      <c r="D204" s="137"/>
      <c r="E204" s="137"/>
      <c r="F204" s="137"/>
      <c r="G204" s="137"/>
      <c r="H204" s="137"/>
      <c r="I204" s="137"/>
      <c r="J204" s="137"/>
      <c r="K204" s="137"/>
      <c r="L204" s="137"/>
      <c r="M204" s="137"/>
    </row>
    <row r="205" spans="1:13" x14ac:dyDescent="0.2">
      <c r="A205" s="91">
        <v>329</v>
      </c>
      <c r="B205" s="89" t="s">
        <v>93</v>
      </c>
      <c r="C205" s="136">
        <f t="shared" ref="C205:M205" si="85">SUM(C206,C207,C208,C209,)</f>
        <v>0</v>
      </c>
      <c r="D205" s="136">
        <f t="shared" si="85"/>
        <v>0</v>
      </c>
      <c r="E205" s="136">
        <f t="shared" si="85"/>
        <v>0</v>
      </c>
      <c r="F205" s="136">
        <f t="shared" si="85"/>
        <v>0</v>
      </c>
      <c r="G205" s="136">
        <f t="shared" si="85"/>
        <v>0</v>
      </c>
      <c r="H205" s="136">
        <f t="shared" si="85"/>
        <v>0</v>
      </c>
      <c r="I205" s="136">
        <f t="shared" si="85"/>
        <v>0</v>
      </c>
      <c r="J205" s="136">
        <f t="shared" si="85"/>
        <v>0</v>
      </c>
      <c r="K205" s="136">
        <f t="shared" si="85"/>
        <v>0</v>
      </c>
      <c r="L205" s="136">
        <f t="shared" si="85"/>
        <v>0</v>
      </c>
      <c r="M205" s="136">
        <f t="shared" si="85"/>
        <v>0</v>
      </c>
    </row>
    <row r="206" spans="1:13" x14ac:dyDescent="0.2">
      <c r="A206" s="85">
        <v>3293</v>
      </c>
      <c r="B206" s="86" t="s">
        <v>94</v>
      </c>
      <c r="C206" s="137">
        <f>SUM(D206:M206)</f>
        <v>0</v>
      </c>
      <c r="D206" s="137"/>
      <c r="E206" s="137"/>
      <c r="F206" s="137"/>
      <c r="G206" s="137"/>
      <c r="H206" s="137"/>
      <c r="I206" s="137"/>
      <c r="J206" s="137"/>
      <c r="K206" s="137"/>
      <c r="L206" s="137"/>
      <c r="M206" s="137"/>
    </row>
    <row r="207" spans="1:13" x14ac:dyDescent="0.2">
      <c r="A207" s="85">
        <v>3294</v>
      </c>
      <c r="B207" s="86" t="s">
        <v>95</v>
      </c>
      <c r="C207" s="137">
        <f>SUM(D207:M207)</f>
        <v>0</v>
      </c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</row>
    <row r="208" spans="1:13" x14ac:dyDescent="0.2">
      <c r="A208" s="85">
        <v>3295</v>
      </c>
      <c r="B208" s="86" t="s">
        <v>96</v>
      </c>
      <c r="C208" s="137">
        <f>SUM(D208:M208)</f>
        <v>0</v>
      </c>
      <c r="D208" s="137"/>
      <c r="E208" s="137"/>
      <c r="F208" s="137"/>
      <c r="G208" s="137"/>
      <c r="H208" s="137"/>
      <c r="I208" s="137"/>
      <c r="J208" s="137"/>
      <c r="K208" s="137"/>
      <c r="L208" s="137"/>
      <c r="M208" s="137"/>
    </row>
    <row r="209" spans="1:13" x14ac:dyDescent="0.2">
      <c r="A209" s="85">
        <v>3299</v>
      </c>
      <c r="B209" s="86" t="s">
        <v>97</v>
      </c>
      <c r="C209" s="137">
        <f>SUM(D209:M209)</f>
        <v>0</v>
      </c>
      <c r="D209" s="137"/>
      <c r="E209" s="137"/>
      <c r="F209" s="137"/>
      <c r="G209" s="137"/>
      <c r="H209" s="137"/>
      <c r="I209" s="137"/>
      <c r="J209" s="137"/>
      <c r="K209" s="137"/>
      <c r="L209" s="137"/>
      <c r="M209" s="137"/>
    </row>
    <row r="210" spans="1:13" x14ac:dyDescent="0.2">
      <c r="A210" s="91">
        <v>34</v>
      </c>
      <c r="B210" s="89" t="s">
        <v>20</v>
      </c>
      <c r="C210" s="136">
        <f>SUM(C211)</f>
        <v>0</v>
      </c>
      <c r="D210" s="136">
        <f t="shared" ref="D210:M210" si="86">SUM(D211)</f>
        <v>0</v>
      </c>
      <c r="E210" s="136">
        <f t="shared" si="86"/>
        <v>0</v>
      </c>
      <c r="F210" s="136">
        <f t="shared" si="86"/>
        <v>0</v>
      </c>
      <c r="G210" s="136">
        <f t="shared" si="86"/>
        <v>0</v>
      </c>
      <c r="H210" s="136">
        <f t="shared" si="86"/>
        <v>0</v>
      </c>
      <c r="I210" s="136">
        <f t="shared" si="86"/>
        <v>0</v>
      </c>
      <c r="J210" s="136">
        <f t="shared" si="86"/>
        <v>0</v>
      </c>
      <c r="K210" s="136">
        <f t="shared" si="86"/>
        <v>0</v>
      </c>
      <c r="L210" s="136">
        <f t="shared" si="86"/>
        <v>0</v>
      </c>
      <c r="M210" s="136">
        <f t="shared" si="86"/>
        <v>0</v>
      </c>
    </row>
    <row r="211" spans="1:13" x14ac:dyDescent="0.2">
      <c r="A211" s="125">
        <v>343</v>
      </c>
      <c r="B211" s="126" t="s">
        <v>21</v>
      </c>
      <c r="C211" s="139">
        <f>SUM(C212,C213,C214,C215)</f>
        <v>0</v>
      </c>
      <c r="D211" s="139">
        <f t="shared" ref="D211:M211" si="87">SUM(D212,D213,D214,D215)</f>
        <v>0</v>
      </c>
      <c r="E211" s="139">
        <f t="shared" si="87"/>
        <v>0</v>
      </c>
      <c r="F211" s="139">
        <f t="shared" si="87"/>
        <v>0</v>
      </c>
      <c r="G211" s="139">
        <f t="shared" si="87"/>
        <v>0</v>
      </c>
      <c r="H211" s="139">
        <f t="shared" si="87"/>
        <v>0</v>
      </c>
      <c r="I211" s="139">
        <f t="shared" si="87"/>
        <v>0</v>
      </c>
      <c r="J211" s="139">
        <f t="shared" si="87"/>
        <v>0</v>
      </c>
      <c r="K211" s="139">
        <f t="shared" si="87"/>
        <v>0</v>
      </c>
      <c r="L211" s="139">
        <f t="shared" si="87"/>
        <v>0</v>
      </c>
      <c r="M211" s="139">
        <f t="shared" si="87"/>
        <v>0</v>
      </c>
    </row>
    <row r="212" spans="1:13" ht="25.5" x14ac:dyDescent="0.2">
      <c r="A212" s="85">
        <v>3431</v>
      </c>
      <c r="B212" s="86" t="s">
        <v>78</v>
      </c>
      <c r="C212" s="137">
        <f>SUM(D212:M212)</f>
        <v>0</v>
      </c>
      <c r="D212" s="137"/>
      <c r="E212" s="137"/>
      <c r="F212" s="137"/>
      <c r="G212" s="137"/>
      <c r="H212" s="137"/>
      <c r="I212" s="137"/>
      <c r="J212" s="137"/>
      <c r="K212" s="137"/>
      <c r="L212" s="137"/>
      <c r="M212" s="137"/>
    </row>
    <row r="213" spans="1:13" ht="25.5" x14ac:dyDescent="0.2">
      <c r="A213" s="85">
        <v>3432</v>
      </c>
      <c r="B213" s="86" t="s">
        <v>79</v>
      </c>
      <c r="C213" s="137">
        <f>SUM(D213:M213)</f>
        <v>0</v>
      </c>
      <c r="D213" s="137"/>
      <c r="E213" s="137"/>
      <c r="F213" s="137"/>
      <c r="G213" s="137"/>
      <c r="H213" s="137"/>
      <c r="I213" s="137"/>
      <c r="J213" s="137"/>
      <c r="K213" s="137"/>
      <c r="L213" s="137"/>
      <c r="M213" s="137"/>
    </row>
    <row r="214" spans="1:13" x14ac:dyDescent="0.2">
      <c r="A214" s="85">
        <v>3433</v>
      </c>
      <c r="B214" s="86" t="s">
        <v>80</v>
      </c>
      <c r="C214" s="137">
        <f>SUM(D214:M214)</f>
        <v>0</v>
      </c>
      <c r="D214" s="137"/>
      <c r="E214" s="137"/>
      <c r="F214" s="137"/>
      <c r="G214" s="137"/>
      <c r="H214" s="137"/>
      <c r="I214" s="137"/>
      <c r="J214" s="137"/>
      <c r="K214" s="137"/>
      <c r="L214" s="137"/>
      <c r="M214" s="137"/>
    </row>
    <row r="215" spans="1:13" ht="25.5" x14ac:dyDescent="0.2">
      <c r="A215" s="85">
        <v>3434</v>
      </c>
      <c r="B215" s="86" t="s">
        <v>81</v>
      </c>
      <c r="C215" s="137">
        <f>SUM(D215:M215)</f>
        <v>0</v>
      </c>
      <c r="D215" s="137"/>
      <c r="E215" s="137"/>
      <c r="F215" s="137"/>
      <c r="G215" s="137"/>
      <c r="H215" s="137"/>
      <c r="I215" s="137"/>
      <c r="J215" s="137"/>
      <c r="K215" s="137"/>
      <c r="L215" s="137"/>
      <c r="M215" s="137"/>
    </row>
    <row r="216" spans="1:13" ht="25.5" x14ac:dyDescent="0.2">
      <c r="A216" s="91">
        <v>4</v>
      </c>
      <c r="B216" s="89" t="s">
        <v>22</v>
      </c>
      <c r="C216" s="136">
        <f>SUM(C217)</f>
        <v>0</v>
      </c>
      <c r="D216" s="136">
        <f t="shared" ref="D216:M216" si="88">SUM(D217)</f>
        <v>0</v>
      </c>
      <c r="E216" s="136">
        <f t="shared" si="88"/>
        <v>0</v>
      </c>
      <c r="F216" s="136">
        <f t="shared" si="88"/>
        <v>0</v>
      </c>
      <c r="G216" s="136">
        <f t="shared" si="88"/>
        <v>0</v>
      </c>
      <c r="H216" s="136">
        <f t="shared" si="88"/>
        <v>0</v>
      </c>
      <c r="I216" s="136">
        <f t="shared" si="88"/>
        <v>0</v>
      </c>
      <c r="J216" s="136">
        <f t="shared" si="88"/>
        <v>0</v>
      </c>
      <c r="K216" s="136">
        <f t="shared" si="88"/>
        <v>0</v>
      </c>
      <c r="L216" s="136">
        <f t="shared" si="88"/>
        <v>0</v>
      </c>
      <c r="M216" s="136">
        <f t="shared" si="88"/>
        <v>0</v>
      </c>
    </row>
    <row r="217" spans="1:13" ht="38.25" x14ac:dyDescent="0.2">
      <c r="A217" s="91">
        <v>42</v>
      </c>
      <c r="B217" s="89" t="s">
        <v>40</v>
      </c>
      <c r="C217" s="139">
        <f t="shared" ref="C217:M217" si="89">SUM(C218,C223,C226)</f>
        <v>0</v>
      </c>
      <c r="D217" s="139">
        <f t="shared" si="89"/>
        <v>0</v>
      </c>
      <c r="E217" s="139">
        <f t="shared" si="89"/>
        <v>0</v>
      </c>
      <c r="F217" s="139">
        <f t="shared" si="89"/>
        <v>0</v>
      </c>
      <c r="G217" s="139">
        <f t="shared" si="89"/>
        <v>0</v>
      </c>
      <c r="H217" s="139">
        <f t="shared" si="89"/>
        <v>0</v>
      </c>
      <c r="I217" s="139">
        <f t="shared" si="89"/>
        <v>0</v>
      </c>
      <c r="J217" s="139">
        <f t="shared" si="89"/>
        <v>0</v>
      </c>
      <c r="K217" s="139">
        <f t="shared" si="89"/>
        <v>0</v>
      </c>
      <c r="L217" s="139">
        <f t="shared" si="89"/>
        <v>0</v>
      </c>
      <c r="M217" s="139">
        <f t="shared" si="89"/>
        <v>0</v>
      </c>
    </row>
    <row r="218" spans="1:13" x14ac:dyDescent="0.2">
      <c r="A218" s="125">
        <v>421</v>
      </c>
      <c r="B218" s="126" t="s">
        <v>34</v>
      </c>
      <c r="C218" s="139">
        <f>SUM(C219:C222)</f>
        <v>0</v>
      </c>
      <c r="D218" s="139">
        <f t="shared" ref="D218:M218" si="90">SUM(D219:D222)</f>
        <v>0</v>
      </c>
      <c r="E218" s="139">
        <f t="shared" si="90"/>
        <v>0</v>
      </c>
      <c r="F218" s="139">
        <f t="shared" si="90"/>
        <v>0</v>
      </c>
      <c r="G218" s="139">
        <f t="shared" si="90"/>
        <v>0</v>
      </c>
      <c r="H218" s="139">
        <f t="shared" si="90"/>
        <v>0</v>
      </c>
      <c r="I218" s="139">
        <f t="shared" si="90"/>
        <v>0</v>
      </c>
      <c r="J218" s="139">
        <f t="shared" si="90"/>
        <v>0</v>
      </c>
      <c r="K218" s="139">
        <f t="shared" si="90"/>
        <v>0</v>
      </c>
      <c r="L218" s="139">
        <f t="shared" si="90"/>
        <v>0</v>
      </c>
      <c r="M218" s="139">
        <f t="shared" si="90"/>
        <v>0</v>
      </c>
    </row>
    <row r="219" spans="1:13" x14ac:dyDescent="0.2">
      <c r="A219" s="85">
        <v>4211</v>
      </c>
      <c r="B219" s="86" t="s">
        <v>82</v>
      </c>
      <c r="C219" s="137">
        <f>SUM(D219:M219)</f>
        <v>0</v>
      </c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</row>
    <row r="220" spans="1:13" x14ac:dyDescent="0.2">
      <c r="A220" s="85">
        <v>4212</v>
      </c>
      <c r="B220" s="86" t="s">
        <v>83</v>
      </c>
      <c r="C220" s="137">
        <f>SUM(D220:M220)</f>
        <v>0</v>
      </c>
      <c r="D220" s="137"/>
      <c r="E220" s="137"/>
      <c r="F220" s="137"/>
      <c r="G220" s="137"/>
      <c r="H220" s="137"/>
      <c r="I220" s="137"/>
      <c r="J220" s="137"/>
      <c r="K220" s="137"/>
      <c r="L220" s="137"/>
      <c r="M220" s="137"/>
    </row>
    <row r="221" spans="1:13" ht="25.5" x14ac:dyDescent="0.2">
      <c r="A221" s="85">
        <v>4213</v>
      </c>
      <c r="B221" s="86" t="s">
        <v>84</v>
      </c>
      <c r="C221" s="137">
        <f>SUM(D221:M221)</f>
        <v>0</v>
      </c>
      <c r="D221" s="137"/>
      <c r="E221" s="137"/>
      <c r="F221" s="137"/>
      <c r="G221" s="137"/>
      <c r="H221" s="137"/>
      <c r="I221" s="137"/>
      <c r="J221" s="137"/>
      <c r="K221" s="137"/>
      <c r="L221" s="137"/>
      <c r="M221" s="137"/>
    </row>
    <row r="222" spans="1:13" x14ac:dyDescent="0.2">
      <c r="A222" s="85">
        <v>4214</v>
      </c>
      <c r="B222" s="86" t="s">
        <v>85</v>
      </c>
      <c r="C222" s="137">
        <f>SUM(D222:M222)</f>
        <v>0</v>
      </c>
      <c r="D222" s="137"/>
      <c r="E222" s="137"/>
      <c r="F222" s="137"/>
      <c r="G222" s="137"/>
      <c r="H222" s="137"/>
      <c r="I222" s="137"/>
      <c r="J222" s="137"/>
      <c r="K222" s="137"/>
      <c r="L222" s="137"/>
      <c r="M222" s="137"/>
    </row>
    <row r="223" spans="1:13" x14ac:dyDescent="0.2">
      <c r="A223" s="91">
        <v>422</v>
      </c>
      <c r="B223" s="89" t="s">
        <v>98</v>
      </c>
      <c r="C223" s="139">
        <f t="shared" ref="C223:M223" si="91">SUM(C224:C225)</f>
        <v>0</v>
      </c>
      <c r="D223" s="139">
        <f t="shared" si="91"/>
        <v>0</v>
      </c>
      <c r="E223" s="139">
        <f t="shared" si="91"/>
        <v>0</v>
      </c>
      <c r="F223" s="139">
        <f t="shared" si="91"/>
        <v>0</v>
      </c>
      <c r="G223" s="139">
        <f t="shared" si="91"/>
        <v>0</v>
      </c>
      <c r="H223" s="139">
        <f t="shared" si="91"/>
        <v>0</v>
      </c>
      <c r="I223" s="139">
        <f t="shared" si="91"/>
        <v>0</v>
      </c>
      <c r="J223" s="139">
        <f t="shared" si="91"/>
        <v>0</v>
      </c>
      <c r="K223" s="139">
        <f t="shared" si="91"/>
        <v>0</v>
      </c>
      <c r="L223" s="139">
        <f t="shared" si="91"/>
        <v>0</v>
      </c>
      <c r="M223" s="139">
        <f t="shared" si="91"/>
        <v>0</v>
      </c>
    </row>
    <row r="224" spans="1:13" x14ac:dyDescent="0.2">
      <c r="A224" s="140">
        <v>4221</v>
      </c>
      <c r="B224" s="86" t="s">
        <v>99</v>
      </c>
      <c r="C224" s="137">
        <f>SUM(D224:M224)</f>
        <v>0</v>
      </c>
      <c r="D224" s="136"/>
      <c r="E224" s="136"/>
      <c r="F224" s="136"/>
      <c r="G224" s="136"/>
      <c r="H224" s="136"/>
      <c r="I224" s="136"/>
      <c r="J224" s="136"/>
      <c r="K224" s="136"/>
      <c r="L224" s="136"/>
      <c r="M224" s="136"/>
    </row>
    <row r="225" spans="1:13" x14ac:dyDescent="0.2">
      <c r="A225" s="85">
        <v>4226</v>
      </c>
      <c r="B225" s="86" t="s">
        <v>100</v>
      </c>
      <c r="C225" s="137">
        <f>SUM(D225:M225)</f>
        <v>0</v>
      </c>
      <c r="D225" s="136"/>
      <c r="E225" s="136"/>
      <c r="F225" s="136"/>
      <c r="G225" s="136"/>
      <c r="H225" s="136"/>
      <c r="I225" s="136"/>
      <c r="J225" s="136"/>
      <c r="K225" s="136"/>
      <c r="L225" s="136"/>
      <c r="M225" s="136"/>
    </row>
    <row r="226" spans="1:13" ht="25.5" x14ac:dyDescent="0.2">
      <c r="A226" s="91">
        <v>424</v>
      </c>
      <c r="B226" s="89" t="s">
        <v>101</v>
      </c>
      <c r="C226" s="136">
        <f t="shared" ref="C226:M226" si="92">C227</f>
        <v>0</v>
      </c>
      <c r="D226" s="136">
        <f t="shared" si="92"/>
        <v>0</v>
      </c>
      <c r="E226" s="136">
        <f t="shared" si="92"/>
        <v>0</v>
      </c>
      <c r="F226" s="136">
        <f t="shared" si="92"/>
        <v>0</v>
      </c>
      <c r="G226" s="136">
        <f t="shared" si="92"/>
        <v>0</v>
      </c>
      <c r="H226" s="136">
        <f t="shared" si="92"/>
        <v>0</v>
      </c>
      <c r="I226" s="136">
        <f t="shared" si="92"/>
        <v>0</v>
      </c>
      <c r="J226" s="136">
        <f t="shared" si="92"/>
        <v>0</v>
      </c>
      <c r="K226" s="136">
        <f t="shared" si="92"/>
        <v>0</v>
      </c>
      <c r="L226" s="136">
        <f t="shared" si="92"/>
        <v>0</v>
      </c>
      <c r="M226" s="136">
        <f t="shared" si="92"/>
        <v>0</v>
      </c>
    </row>
    <row r="227" spans="1:13" x14ac:dyDescent="0.2">
      <c r="A227" s="129">
        <v>4241</v>
      </c>
      <c r="B227" s="130" t="s">
        <v>102</v>
      </c>
      <c r="C227" s="137">
        <f>SUM(D227:M227)</f>
        <v>0</v>
      </c>
      <c r="D227" s="136"/>
      <c r="E227" s="136"/>
      <c r="F227" s="136"/>
      <c r="G227" s="136"/>
      <c r="H227" s="136"/>
      <c r="I227" s="136"/>
      <c r="J227" s="136"/>
      <c r="K227" s="136"/>
      <c r="L227" s="136"/>
      <c r="M227" s="136"/>
    </row>
    <row r="228" spans="1:13" x14ac:dyDescent="0.2">
      <c r="A228" s="129"/>
      <c r="B228" s="145" t="s">
        <v>103</v>
      </c>
      <c r="C228" s="146">
        <f>SUM(C169,C216)</f>
        <v>35144</v>
      </c>
      <c r="D228" s="146">
        <f t="shared" ref="D228:M228" si="93">SUM(D169,D216)</f>
        <v>2271</v>
      </c>
      <c r="E228" s="146">
        <f t="shared" si="93"/>
        <v>0</v>
      </c>
      <c r="F228" s="146">
        <f t="shared" si="93"/>
        <v>0</v>
      </c>
      <c r="G228" s="146">
        <f t="shared" si="93"/>
        <v>0</v>
      </c>
      <c r="H228" s="146">
        <f t="shared" si="93"/>
        <v>0</v>
      </c>
      <c r="I228" s="146">
        <f t="shared" si="93"/>
        <v>0</v>
      </c>
      <c r="J228" s="146">
        <f t="shared" si="93"/>
        <v>32873</v>
      </c>
      <c r="K228" s="146">
        <f t="shared" si="93"/>
        <v>0</v>
      </c>
      <c r="L228" s="146">
        <f t="shared" si="93"/>
        <v>0</v>
      </c>
      <c r="M228" s="146">
        <f t="shared" si="93"/>
        <v>0</v>
      </c>
    </row>
    <row r="229" spans="1:13" x14ac:dyDescent="0.2">
      <c r="A229" s="141" t="s">
        <v>51</v>
      </c>
      <c r="B229" s="142" t="s">
        <v>39</v>
      </c>
      <c r="C229" s="168" t="s">
        <v>105</v>
      </c>
      <c r="D229" s="143"/>
      <c r="E229" s="144"/>
      <c r="F229" s="144"/>
      <c r="G229" s="144"/>
      <c r="H229" s="144"/>
      <c r="I229" s="144"/>
      <c r="J229" s="144"/>
      <c r="K229" s="144"/>
      <c r="L229" s="144"/>
      <c r="M229" s="144"/>
    </row>
    <row r="230" spans="1:13" x14ac:dyDescent="0.2">
      <c r="A230" s="91">
        <v>3</v>
      </c>
      <c r="B230" s="89" t="s">
        <v>35</v>
      </c>
      <c r="C230" s="136">
        <f t="shared" ref="C230:G230" si="94">SUM(C231,C242,C271)</f>
        <v>27678</v>
      </c>
      <c r="D230" s="136">
        <f t="shared" si="94"/>
        <v>0</v>
      </c>
      <c r="E230" s="136">
        <f t="shared" si="94"/>
        <v>0</v>
      </c>
      <c r="F230" s="136">
        <f t="shared" si="94"/>
        <v>0</v>
      </c>
      <c r="G230" s="136">
        <f t="shared" si="94"/>
        <v>0</v>
      </c>
      <c r="H230" s="136">
        <f>SUM(H242)</f>
        <v>27678</v>
      </c>
      <c r="I230" s="136">
        <f t="shared" ref="I230" si="95">SUM(I231,I242,I271)</f>
        <v>0</v>
      </c>
      <c r="J230" s="136">
        <v>0</v>
      </c>
      <c r="K230" s="136">
        <f t="shared" ref="K230:M230" si="96">SUM(K231,K242,K271)</f>
        <v>0</v>
      </c>
      <c r="L230" s="136">
        <f t="shared" si="96"/>
        <v>0</v>
      </c>
      <c r="M230" s="136">
        <f t="shared" si="96"/>
        <v>0</v>
      </c>
    </row>
    <row r="231" spans="1:13" x14ac:dyDescent="0.2">
      <c r="A231" s="91">
        <v>31</v>
      </c>
      <c r="B231" s="89" t="s">
        <v>12</v>
      </c>
      <c r="C231" s="136">
        <f>SUM(C232,C237,C239)</f>
        <v>0</v>
      </c>
      <c r="D231" s="136">
        <f t="shared" ref="D231:M231" si="97">SUM(D232,D237,D239)</f>
        <v>0</v>
      </c>
      <c r="E231" s="136">
        <f t="shared" si="97"/>
        <v>0</v>
      </c>
      <c r="F231" s="136">
        <f t="shared" si="97"/>
        <v>0</v>
      </c>
      <c r="G231" s="136">
        <f t="shared" si="97"/>
        <v>0</v>
      </c>
      <c r="H231" s="136">
        <f t="shared" si="97"/>
        <v>0</v>
      </c>
      <c r="I231" s="136">
        <f t="shared" si="97"/>
        <v>0</v>
      </c>
      <c r="J231" s="136">
        <f t="shared" si="97"/>
        <v>0</v>
      </c>
      <c r="K231" s="136">
        <f t="shared" si="97"/>
        <v>0</v>
      </c>
      <c r="L231" s="136">
        <f t="shared" si="97"/>
        <v>0</v>
      </c>
      <c r="M231" s="136">
        <f t="shared" si="97"/>
        <v>0</v>
      </c>
    </row>
    <row r="232" spans="1:13" x14ac:dyDescent="0.2">
      <c r="A232" s="125">
        <v>311</v>
      </c>
      <c r="B232" s="126" t="s">
        <v>13</v>
      </c>
      <c r="C232" s="136">
        <f>SUM(C233,C234,C235,C236)</f>
        <v>0</v>
      </c>
      <c r="D232" s="136">
        <f t="shared" ref="D232:M232" si="98">SUM(D233,D234,D235,D236)</f>
        <v>0</v>
      </c>
      <c r="E232" s="136">
        <f t="shared" si="98"/>
        <v>0</v>
      </c>
      <c r="F232" s="136">
        <f t="shared" si="98"/>
        <v>0</v>
      </c>
      <c r="G232" s="136">
        <f t="shared" si="98"/>
        <v>0</v>
      </c>
      <c r="H232" s="136">
        <f t="shared" si="98"/>
        <v>0</v>
      </c>
      <c r="I232" s="136">
        <f t="shared" si="98"/>
        <v>0</v>
      </c>
      <c r="J232" s="136">
        <f t="shared" si="98"/>
        <v>0</v>
      </c>
      <c r="K232" s="136">
        <f t="shared" si="98"/>
        <v>0</v>
      </c>
      <c r="L232" s="136">
        <f t="shared" si="98"/>
        <v>0</v>
      </c>
      <c r="M232" s="136">
        <f t="shared" si="98"/>
        <v>0</v>
      </c>
    </row>
    <row r="233" spans="1:13" x14ac:dyDescent="0.2">
      <c r="A233" s="85">
        <v>3111</v>
      </c>
      <c r="B233" s="86" t="s">
        <v>52</v>
      </c>
      <c r="C233" s="137">
        <f>SUM(D233:M233)</f>
        <v>0</v>
      </c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</row>
    <row r="234" spans="1:13" x14ac:dyDescent="0.2">
      <c r="A234" s="85">
        <v>3112</v>
      </c>
      <c r="B234" s="86" t="s">
        <v>53</v>
      </c>
      <c r="C234" s="137">
        <f>SUM(D234:M234)</f>
        <v>0</v>
      </c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</row>
    <row r="235" spans="1:13" x14ac:dyDescent="0.2">
      <c r="A235" s="85">
        <v>3113</v>
      </c>
      <c r="B235" s="86" t="s">
        <v>54</v>
      </c>
      <c r="C235" s="137">
        <f>SUM(D235:M235)</f>
        <v>0</v>
      </c>
      <c r="D235" s="137"/>
      <c r="E235" s="137"/>
      <c r="F235" s="137"/>
      <c r="G235" s="137"/>
      <c r="H235" s="137"/>
      <c r="I235" s="137"/>
      <c r="J235" s="137"/>
      <c r="K235" s="137"/>
      <c r="L235" s="137"/>
      <c r="M235" s="137"/>
    </row>
    <row r="236" spans="1:13" x14ac:dyDescent="0.2">
      <c r="A236" s="85">
        <v>3114</v>
      </c>
      <c r="B236" s="86" t="s">
        <v>55</v>
      </c>
      <c r="C236" s="137">
        <f>SUM(D236:M236)</f>
        <v>0</v>
      </c>
      <c r="D236" s="137"/>
      <c r="E236" s="137"/>
      <c r="F236" s="137"/>
      <c r="G236" s="137"/>
      <c r="H236" s="137"/>
      <c r="I236" s="137"/>
      <c r="J236" s="137"/>
      <c r="K236" s="137"/>
      <c r="L236" s="137"/>
      <c r="M236" s="137"/>
    </row>
    <row r="237" spans="1:13" x14ac:dyDescent="0.2">
      <c r="A237" s="125">
        <v>312</v>
      </c>
      <c r="B237" s="126" t="s">
        <v>14</v>
      </c>
      <c r="C237" s="136">
        <f>SUM(C238)</f>
        <v>0</v>
      </c>
      <c r="D237" s="136">
        <f t="shared" ref="D237:M237" si="99">SUM(D238)</f>
        <v>0</v>
      </c>
      <c r="E237" s="136">
        <f t="shared" si="99"/>
        <v>0</v>
      </c>
      <c r="F237" s="136">
        <f t="shared" si="99"/>
        <v>0</v>
      </c>
      <c r="G237" s="136">
        <f t="shared" si="99"/>
        <v>0</v>
      </c>
      <c r="H237" s="136">
        <f t="shared" si="99"/>
        <v>0</v>
      </c>
      <c r="I237" s="136">
        <f t="shared" si="99"/>
        <v>0</v>
      </c>
      <c r="J237" s="136">
        <f t="shared" si="99"/>
        <v>0</v>
      </c>
      <c r="K237" s="136">
        <f t="shared" si="99"/>
        <v>0</v>
      </c>
      <c r="L237" s="136">
        <f t="shared" si="99"/>
        <v>0</v>
      </c>
      <c r="M237" s="136">
        <f t="shared" si="99"/>
        <v>0</v>
      </c>
    </row>
    <row r="238" spans="1:13" x14ac:dyDescent="0.2">
      <c r="A238" s="85">
        <v>3121</v>
      </c>
      <c r="B238" s="86" t="s">
        <v>14</v>
      </c>
      <c r="C238" s="137">
        <f>SUM(D238:M238)</f>
        <v>0</v>
      </c>
      <c r="D238" s="137"/>
      <c r="E238" s="137"/>
      <c r="F238" s="137"/>
      <c r="G238" s="137"/>
      <c r="H238" s="137"/>
      <c r="I238" s="137"/>
      <c r="J238" s="137"/>
      <c r="K238" s="137"/>
      <c r="L238" s="137"/>
      <c r="M238" s="137"/>
    </row>
    <row r="239" spans="1:13" x14ac:dyDescent="0.2">
      <c r="A239" s="125">
        <v>313</v>
      </c>
      <c r="B239" s="86" t="s">
        <v>15</v>
      </c>
      <c r="C239" s="136">
        <f>SUM(C240,C241,)</f>
        <v>0</v>
      </c>
      <c r="D239" s="136">
        <f t="shared" ref="D239:M239" si="100">SUM(D240,D241,)</f>
        <v>0</v>
      </c>
      <c r="E239" s="136">
        <f t="shared" si="100"/>
        <v>0</v>
      </c>
      <c r="F239" s="136">
        <f t="shared" si="100"/>
        <v>0</v>
      </c>
      <c r="G239" s="136">
        <f t="shared" si="100"/>
        <v>0</v>
      </c>
      <c r="H239" s="136">
        <f t="shared" si="100"/>
        <v>0</v>
      </c>
      <c r="I239" s="136">
        <f t="shared" si="100"/>
        <v>0</v>
      </c>
      <c r="J239" s="136">
        <f t="shared" si="100"/>
        <v>0</v>
      </c>
      <c r="K239" s="136">
        <f t="shared" si="100"/>
        <v>0</v>
      </c>
      <c r="L239" s="136">
        <f t="shared" si="100"/>
        <v>0</v>
      </c>
      <c r="M239" s="136">
        <f t="shared" si="100"/>
        <v>0</v>
      </c>
    </row>
    <row r="240" spans="1:13" ht="25.5" x14ac:dyDescent="0.2">
      <c r="A240" s="85">
        <v>3131</v>
      </c>
      <c r="B240" s="86" t="s">
        <v>56</v>
      </c>
      <c r="C240" s="137">
        <f>SUM(D240:M240)</f>
        <v>0</v>
      </c>
      <c r="D240" s="137"/>
      <c r="E240" s="137"/>
      <c r="F240" s="137"/>
      <c r="G240" s="137"/>
      <c r="H240" s="137"/>
      <c r="I240" s="137"/>
      <c r="J240" s="137"/>
      <c r="K240" s="137"/>
      <c r="L240" s="137"/>
      <c r="M240" s="137"/>
    </row>
    <row r="241" spans="1:13" ht="25.5" x14ac:dyDescent="0.2">
      <c r="A241" s="85">
        <v>3132</v>
      </c>
      <c r="B241" s="86" t="s">
        <v>57</v>
      </c>
      <c r="C241" s="137">
        <f>SUM(D241:M241)</f>
        <v>0</v>
      </c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</row>
    <row r="242" spans="1:13" x14ac:dyDescent="0.2">
      <c r="A242" s="91">
        <v>32</v>
      </c>
      <c r="B242" s="89" t="s">
        <v>16</v>
      </c>
      <c r="C242" s="136">
        <f t="shared" ref="C242:G242" si="101">SUM(C243,C248,C256,C266)</f>
        <v>27678</v>
      </c>
      <c r="D242" s="136">
        <f t="shared" si="101"/>
        <v>0</v>
      </c>
      <c r="E242" s="136">
        <f t="shared" si="101"/>
        <v>0</v>
      </c>
      <c r="F242" s="136">
        <f t="shared" si="101"/>
        <v>0</v>
      </c>
      <c r="G242" s="136">
        <f t="shared" si="101"/>
        <v>0</v>
      </c>
      <c r="H242" s="136">
        <f>SUM(H250)</f>
        <v>27678</v>
      </c>
      <c r="I242" s="136">
        <f t="shared" ref="I242" si="102">SUM(I243,I248,I256,I266)</f>
        <v>0</v>
      </c>
      <c r="J242" s="136">
        <v>0</v>
      </c>
      <c r="K242" s="136">
        <f t="shared" ref="K242:M242" si="103">SUM(K243,K248,K256,K266)</f>
        <v>0</v>
      </c>
      <c r="L242" s="136">
        <f t="shared" si="103"/>
        <v>0</v>
      </c>
      <c r="M242" s="136">
        <f t="shared" si="103"/>
        <v>0</v>
      </c>
    </row>
    <row r="243" spans="1:13" ht="25.5" x14ac:dyDescent="0.2">
      <c r="A243" s="125">
        <v>321</v>
      </c>
      <c r="B243" s="126" t="s">
        <v>17</v>
      </c>
      <c r="C243" s="136">
        <f>SUM(C244,C245,C246,C247)</f>
        <v>0</v>
      </c>
      <c r="D243" s="136">
        <f t="shared" ref="D243:M243" si="104">SUM(D244,D245,D246,D247)</f>
        <v>0</v>
      </c>
      <c r="E243" s="136">
        <f t="shared" si="104"/>
        <v>0</v>
      </c>
      <c r="F243" s="136">
        <f t="shared" si="104"/>
        <v>0</v>
      </c>
      <c r="G243" s="136">
        <f t="shared" si="104"/>
        <v>0</v>
      </c>
      <c r="H243" s="136">
        <f t="shared" si="104"/>
        <v>0</v>
      </c>
      <c r="I243" s="136">
        <f t="shared" si="104"/>
        <v>0</v>
      </c>
      <c r="J243" s="136">
        <f t="shared" si="104"/>
        <v>0</v>
      </c>
      <c r="K243" s="136">
        <f t="shared" si="104"/>
        <v>0</v>
      </c>
      <c r="L243" s="136">
        <f t="shared" si="104"/>
        <v>0</v>
      </c>
      <c r="M243" s="136">
        <f t="shared" si="104"/>
        <v>0</v>
      </c>
    </row>
    <row r="244" spans="1:13" x14ac:dyDescent="0.2">
      <c r="A244" s="85">
        <v>3211</v>
      </c>
      <c r="B244" s="86" t="s">
        <v>58</v>
      </c>
      <c r="C244" s="137">
        <f>SUM(D244:M244)</f>
        <v>0</v>
      </c>
      <c r="D244" s="137"/>
      <c r="E244" s="137"/>
      <c r="F244" s="137"/>
      <c r="G244" s="137"/>
      <c r="H244" s="137"/>
      <c r="I244" s="137"/>
      <c r="J244" s="137"/>
      <c r="K244" s="137"/>
      <c r="L244" s="137"/>
      <c r="M244" s="137"/>
    </row>
    <row r="245" spans="1:13" ht="25.5" x14ac:dyDescent="0.2">
      <c r="A245" s="85">
        <v>3212</v>
      </c>
      <c r="B245" s="86" t="s">
        <v>59</v>
      </c>
      <c r="C245" s="137">
        <f>SUM(D245:M245)</f>
        <v>0</v>
      </c>
      <c r="D245" s="137"/>
      <c r="E245" s="137"/>
      <c r="F245" s="137"/>
      <c r="G245" s="137"/>
      <c r="H245" s="137"/>
      <c r="I245" s="137"/>
      <c r="J245" s="137"/>
      <c r="K245" s="137"/>
      <c r="L245" s="137"/>
      <c r="M245" s="137"/>
    </row>
    <row r="246" spans="1:13" x14ac:dyDescent="0.2">
      <c r="A246" s="85">
        <v>3213</v>
      </c>
      <c r="B246" s="86" t="s">
        <v>60</v>
      </c>
      <c r="C246" s="137">
        <f>SUM(D246:M246)</f>
        <v>0</v>
      </c>
      <c r="D246" s="137"/>
      <c r="E246" s="137"/>
      <c r="F246" s="137"/>
      <c r="G246" s="137"/>
      <c r="H246" s="137"/>
      <c r="I246" s="137"/>
      <c r="J246" s="137"/>
      <c r="K246" s="137"/>
      <c r="L246" s="137"/>
      <c r="M246" s="137"/>
    </row>
    <row r="247" spans="1:13" ht="25.5" x14ac:dyDescent="0.2">
      <c r="A247" s="85">
        <v>3214</v>
      </c>
      <c r="B247" s="86" t="s">
        <v>61</v>
      </c>
      <c r="C247" s="137">
        <f>SUM(D247:M247)</f>
        <v>0</v>
      </c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</row>
    <row r="248" spans="1:13" x14ac:dyDescent="0.2">
      <c r="A248" s="91">
        <v>322</v>
      </c>
      <c r="B248" s="89" t="s">
        <v>18</v>
      </c>
      <c r="C248" s="136">
        <f>SUM(C249,C250,C251,C252,C253,C254,C255)</f>
        <v>27678</v>
      </c>
      <c r="D248" s="136">
        <f t="shared" ref="D248:G248" si="105">SUM(D249,D250,D251,D252,D253,D254,D255)</f>
        <v>0</v>
      </c>
      <c r="E248" s="136">
        <f t="shared" si="105"/>
        <v>0</v>
      </c>
      <c r="F248" s="136">
        <f t="shared" si="105"/>
        <v>0</v>
      </c>
      <c r="G248" s="136">
        <f t="shared" si="105"/>
        <v>0</v>
      </c>
      <c r="H248" s="136">
        <f>SUM(H250)</f>
        <v>27678</v>
      </c>
      <c r="I248" s="136">
        <f t="shared" ref="I248" si="106">SUM(I249,I250,I251,I252,I253,I254,I255)</f>
        <v>0</v>
      </c>
      <c r="J248" s="136">
        <v>0</v>
      </c>
      <c r="K248" s="136">
        <f t="shared" ref="K248:M248" si="107">SUM(K249,K250,K251,K252,K253,K254,K255)</f>
        <v>0</v>
      </c>
      <c r="L248" s="136">
        <f t="shared" si="107"/>
        <v>0</v>
      </c>
      <c r="M248" s="136">
        <f t="shared" si="107"/>
        <v>0</v>
      </c>
    </row>
    <row r="249" spans="1:13" ht="25.5" x14ac:dyDescent="0.2">
      <c r="A249" s="85">
        <v>3221</v>
      </c>
      <c r="B249" s="86" t="s">
        <v>62</v>
      </c>
      <c r="C249" s="137">
        <f t="shared" ref="C249" si="108">SUM(D249:M249)</f>
        <v>0</v>
      </c>
      <c r="D249" s="137"/>
      <c r="E249" s="137"/>
      <c r="F249" s="137"/>
      <c r="G249" s="137"/>
      <c r="H249" s="137"/>
      <c r="I249" s="137"/>
      <c r="J249" s="137"/>
      <c r="K249" s="137"/>
      <c r="L249" s="137"/>
      <c r="M249" s="137"/>
    </row>
    <row r="250" spans="1:13" x14ac:dyDescent="0.2">
      <c r="A250" s="85">
        <v>3222</v>
      </c>
      <c r="B250" s="86" t="s">
        <v>63</v>
      </c>
      <c r="C250" s="137">
        <v>27678</v>
      </c>
      <c r="D250" s="137"/>
      <c r="E250" s="137"/>
      <c r="F250" s="137"/>
      <c r="G250" s="137"/>
      <c r="H250" s="137">
        <v>27678</v>
      </c>
      <c r="I250" s="137"/>
      <c r="J250" s="137"/>
      <c r="K250" s="137"/>
      <c r="L250" s="137"/>
      <c r="M250" s="137"/>
    </row>
    <row r="251" spans="1:13" x14ac:dyDescent="0.2">
      <c r="A251" s="85">
        <v>3223</v>
      </c>
      <c r="B251" s="86" t="s">
        <v>64</v>
      </c>
      <c r="C251" s="137">
        <f t="shared" ref="C251:C255" si="109">SUM(D251:M251)</f>
        <v>0</v>
      </c>
      <c r="D251" s="137"/>
      <c r="E251" s="137"/>
      <c r="F251" s="137"/>
      <c r="G251" s="137"/>
      <c r="H251" s="137"/>
      <c r="I251" s="137"/>
      <c r="J251" s="137"/>
      <c r="K251" s="137"/>
      <c r="L251" s="137"/>
      <c r="M251" s="137"/>
    </row>
    <row r="252" spans="1:13" ht="25.5" x14ac:dyDescent="0.2">
      <c r="A252" s="85">
        <v>3224</v>
      </c>
      <c r="B252" s="86" t="s">
        <v>65</v>
      </c>
      <c r="C252" s="137">
        <f t="shared" si="109"/>
        <v>0</v>
      </c>
      <c r="D252" s="137"/>
      <c r="E252" s="137"/>
      <c r="F252" s="137"/>
      <c r="G252" s="137"/>
      <c r="H252" s="137"/>
      <c r="I252" s="137"/>
      <c r="J252" s="137"/>
      <c r="K252" s="137"/>
      <c r="L252" s="137"/>
      <c r="M252" s="137"/>
    </row>
    <row r="253" spans="1:13" x14ac:dyDescent="0.2">
      <c r="A253" s="85">
        <v>3225</v>
      </c>
      <c r="B253" s="86" t="s">
        <v>66</v>
      </c>
      <c r="C253" s="137">
        <f t="shared" si="109"/>
        <v>0</v>
      </c>
      <c r="D253" s="137"/>
      <c r="E253" s="137"/>
      <c r="F253" s="137"/>
      <c r="G253" s="137"/>
      <c r="H253" s="137"/>
      <c r="I253" s="137"/>
      <c r="J253" s="137"/>
      <c r="K253" s="137"/>
      <c r="L253" s="137"/>
      <c r="M253" s="137"/>
    </row>
    <row r="254" spans="1:13" ht="25.5" x14ac:dyDescent="0.2">
      <c r="A254" s="85">
        <v>3226</v>
      </c>
      <c r="B254" s="86" t="s">
        <v>67</v>
      </c>
      <c r="C254" s="137">
        <f t="shared" si="109"/>
        <v>0</v>
      </c>
      <c r="D254" s="137"/>
      <c r="E254" s="137"/>
      <c r="F254" s="137"/>
      <c r="G254" s="137"/>
      <c r="H254" s="137"/>
      <c r="I254" s="137"/>
      <c r="J254" s="137"/>
      <c r="K254" s="137"/>
      <c r="L254" s="137"/>
      <c r="M254" s="137"/>
    </row>
    <row r="255" spans="1:13" ht="25.5" x14ac:dyDescent="0.2">
      <c r="A255" s="85">
        <v>3227</v>
      </c>
      <c r="B255" s="86" t="s">
        <v>68</v>
      </c>
      <c r="C255" s="137">
        <f t="shared" si="109"/>
        <v>0</v>
      </c>
      <c r="D255" s="137"/>
      <c r="E255" s="137"/>
      <c r="F255" s="137"/>
      <c r="G255" s="137"/>
      <c r="H255" s="137"/>
      <c r="I255" s="137"/>
      <c r="J255" s="137"/>
      <c r="K255" s="137"/>
      <c r="L255" s="137"/>
      <c r="M255" s="137"/>
    </row>
    <row r="256" spans="1:13" x14ac:dyDescent="0.2">
      <c r="A256" s="125">
        <v>323</v>
      </c>
      <c r="B256" s="126" t="s">
        <v>19</v>
      </c>
      <c r="C256" s="136">
        <f>SUM(C257,C258,C259,C260,C261,C262,C263,C264,C265)</f>
        <v>0</v>
      </c>
      <c r="D256" s="136">
        <f t="shared" ref="D256:M256" si="110">SUM(D257,D258,D259,D260,D261,D262,D263,D264,D265)</f>
        <v>0</v>
      </c>
      <c r="E256" s="136">
        <f t="shared" si="110"/>
        <v>0</v>
      </c>
      <c r="F256" s="136">
        <f t="shared" si="110"/>
        <v>0</v>
      </c>
      <c r="G256" s="136">
        <f t="shared" si="110"/>
        <v>0</v>
      </c>
      <c r="H256" s="136">
        <f t="shared" si="110"/>
        <v>0</v>
      </c>
      <c r="I256" s="136">
        <f t="shared" si="110"/>
        <v>0</v>
      </c>
      <c r="J256" s="136">
        <f t="shared" si="110"/>
        <v>0</v>
      </c>
      <c r="K256" s="136">
        <f t="shared" si="110"/>
        <v>0</v>
      </c>
      <c r="L256" s="136">
        <f t="shared" si="110"/>
        <v>0</v>
      </c>
      <c r="M256" s="136">
        <f t="shared" si="110"/>
        <v>0</v>
      </c>
    </row>
    <row r="257" spans="1:13" x14ac:dyDescent="0.2">
      <c r="A257" s="85">
        <v>3231</v>
      </c>
      <c r="B257" s="86" t="s">
        <v>69</v>
      </c>
      <c r="C257" s="137">
        <f t="shared" ref="C257:C265" si="111">SUM(D257:M257)</f>
        <v>0</v>
      </c>
      <c r="D257" s="137"/>
      <c r="E257" s="137"/>
      <c r="F257" s="137"/>
      <c r="G257" s="137"/>
      <c r="H257" s="137"/>
      <c r="I257" s="137"/>
      <c r="J257" s="137"/>
      <c r="K257" s="137"/>
      <c r="L257" s="137"/>
      <c r="M257" s="137"/>
    </row>
    <row r="258" spans="1:13" ht="25.5" x14ac:dyDescent="0.2">
      <c r="A258" s="85">
        <v>3232</v>
      </c>
      <c r="B258" s="86" t="s">
        <v>70</v>
      </c>
      <c r="C258" s="137">
        <f t="shared" si="111"/>
        <v>0</v>
      </c>
      <c r="D258" s="137"/>
      <c r="E258" s="137"/>
      <c r="F258" s="137"/>
      <c r="G258" s="137"/>
      <c r="H258" s="137"/>
      <c r="I258" s="137"/>
      <c r="J258" s="137"/>
      <c r="K258" s="137"/>
      <c r="L258" s="137"/>
      <c r="M258" s="137"/>
    </row>
    <row r="259" spans="1:13" x14ac:dyDescent="0.2">
      <c r="A259" s="85">
        <v>3233</v>
      </c>
      <c r="B259" s="86" t="s">
        <v>71</v>
      </c>
      <c r="C259" s="137">
        <f t="shared" si="111"/>
        <v>0</v>
      </c>
      <c r="D259" s="137"/>
      <c r="E259" s="137"/>
      <c r="F259" s="137"/>
      <c r="G259" s="137"/>
      <c r="H259" s="137"/>
      <c r="I259" s="137"/>
      <c r="J259" s="137"/>
      <c r="K259" s="137"/>
      <c r="L259" s="137"/>
      <c r="M259" s="137"/>
    </row>
    <row r="260" spans="1:13" x14ac:dyDescent="0.2">
      <c r="A260" s="85">
        <v>3234</v>
      </c>
      <c r="B260" s="86" t="s">
        <v>72</v>
      </c>
      <c r="C260" s="137">
        <f t="shared" si="111"/>
        <v>0</v>
      </c>
      <c r="D260" s="137"/>
      <c r="E260" s="137"/>
      <c r="F260" s="137"/>
      <c r="G260" s="137"/>
      <c r="H260" s="137"/>
      <c r="I260" s="137"/>
      <c r="J260" s="137"/>
      <c r="K260" s="137"/>
      <c r="L260" s="137"/>
      <c r="M260" s="137"/>
    </row>
    <row r="261" spans="1:13" x14ac:dyDescent="0.2">
      <c r="A261" s="85">
        <v>3235</v>
      </c>
      <c r="B261" s="86" t="s">
        <v>73</v>
      </c>
      <c r="C261" s="137">
        <f t="shared" si="111"/>
        <v>0</v>
      </c>
      <c r="D261" s="137"/>
      <c r="E261" s="137"/>
      <c r="F261" s="137"/>
      <c r="G261" s="137"/>
      <c r="H261" s="137"/>
      <c r="I261" s="137"/>
      <c r="J261" s="137"/>
      <c r="K261" s="137"/>
      <c r="L261" s="137"/>
      <c r="M261" s="137"/>
    </row>
    <row r="262" spans="1:13" x14ac:dyDescent="0.2">
      <c r="A262" s="85">
        <v>3236</v>
      </c>
      <c r="B262" s="86" t="s">
        <v>74</v>
      </c>
      <c r="C262" s="137">
        <f t="shared" si="111"/>
        <v>0</v>
      </c>
      <c r="D262" s="137"/>
      <c r="E262" s="137"/>
      <c r="F262" s="137"/>
      <c r="G262" s="137"/>
      <c r="H262" s="137"/>
      <c r="I262" s="137"/>
      <c r="J262" s="137"/>
      <c r="K262" s="137"/>
      <c r="L262" s="137"/>
      <c r="M262" s="137"/>
    </row>
    <row r="263" spans="1:13" x14ac:dyDescent="0.2">
      <c r="A263" s="85">
        <v>3237</v>
      </c>
      <c r="B263" s="86" t="s">
        <v>75</v>
      </c>
      <c r="C263" s="137">
        <f t="shared" si="111"/>
        <v>0</v>
      </c>
      <c r="D263" s="137"/>
      <c r="E263" s="137"/>
      <c r="F263" s="137"/>
      <c r="G263" s="137"/>
      <c r="H263" s="137"/>
      <c r="I263" s="137"/>
      <c r="J263" s="137"/>
      <c r="K263" s="137"/>
      <c r="L263" s="137"/>
      <c r="M263" s="137"/>
    </row>
    <row r="264" spans="1:13" x14ac:dyDescent="0.2">
      <c r="A264" s="85">
        <v>3238</v>
      </c>
      <c r="B264" s="86" t="s">
        <v>76</v>
      </c>
      <c r="C264" s="137">
        <f t="shared" si="111"/>
        <v>0</v>
      </c>
      <c r="D264" s="137"/>
      <c r="E264" s="137"/>
      <c r="F264" s="137"/>
      <c r="G264" s="137"/>
      <c r="H264" s="137"/>
      <c r="I264" s="137"/>
      <c r="J264" s="137"/>
      <c r="K264" s="137"/>
      <c r="L264" s="137"/>
      <c r="M264" s="137"/>
    </row>
    <row r="265" spans="1:13" x14ac:dyDescent="0.2">
      <c r="A265" s="85">
        <v>3239</v>
      </c>
      <c r="B265" s="86" t="s">
        <v>77</v>
      </c>
      <c r="C265" s="137">
        <f t="shared" si="111"/>
        <v>0</v>
      </c>
      <c r="D265" s="137"/>
      <c r="E265" s="137"/>
      <c r="F265" s="137"/>
      <c r="G265" s="137"/>
      <c r="H265" s="137"/>
      <c r="I265" s="137"/>
      <c r="J265" s="137"/>
      <c r="K265" s="137"/>
      <c r="L265" s="137"/>
      <c r="M265" s="137"/>
    </row>
    <row r="266" spans="1:13" x14ac:dyDescent="0.2">
      <c r="A266" s="91">
        <v>329</v>
      </c>
      <c r="B266" s="89" t="s">
        <v>93</v>
      </c>
      <c r="C266" s="136">
        <f t="shared" ref="C266:M266" si="112">SUM(C267,C268,C269,C270,)</f>
        <v>0</v>
      </c>
      <c r="D266" s="136">
        <f t="shared" si="112"/>
        <v>0</v>
      </c>
      <c r="E266" s="136">
        <f t="shared" si="112"/>
        <v>0</v>
      </c>
      <c r="F266" s="136">
        <f t="shared" si="112"/>
        <v>0</v>
      </c>
      <c r="G266" s="136">
        <f t="shared" si="112"/>
        <v>0</v>
      </c>
      <c r="H266" s="136">
        <f t="shared" si="112"/>
        <v>0</v>
      </c>
      <c r="I266" s="136">
        <f t="shared" si="112"/>
        <v>0</v>
      </c>
      <c r="J266" s="136">
        <f t="shared" si="112"/>
        <v>0</v>
      </c>
      <c r="K266" s="136">
        <f t="shared" si="112"/>
        <v>0</v>
      </c>
      <c r="L266" s="136">
        <f t="shared" si="112"/>
        <v>0</v>
      </c>
      <c r="M266" s="136">
        <f t="shared" si="112"/>
        <v>0</v>
      </c>
    </row>
    <row r="267" spans="1:13" x14ac:dyDescent="0.2">
      <c r="A267" s="85">
        <v>3293</v>
      </c>
      <c r="B267" s="86" t="s">
        <v>94</v>
      </c>
      <c r="C267" s="137">
        <f>SUM(D267:M267)</f>
        <v>0</v>
      </c>
      <c r="D267" s="137"/>
      <c r="E267" s="137"/>
      <c r="F267" s="137"/>
      <c r="G267" s="137"/>
      <c r="H267" s="137"/>
      <c r="I267" s="137"/>
      <c r="J267" s="137"/>
      <c r="K267" s="137"/>
      <c r="L267" s="137"/>
      <c r="M267" s="137"/>
    </row>
    <row r="268" spans="1:13" x14ac:dyDescent="0.2">
      <c r="A268" s="85">
        <v>3294</v>
      </c>
      <c r="B268" s="86" t="s">
        <v>95</v>
      </c>
      <c r="C268" s="137">
        <f>SUM(D268:M268)</f>
        <v>0</v>
      </c>
      <c r="D268" s="137"/>
      <c r="E268" s="137"/>
      <c r="F268" s="137"/>
      <c r="G268" s="137"/>
      <c r="H268" s="137"/>
      <c r="I268" s="137"/>
      <c r="J268" s="137"/>
      <c r="K268" s="137"/>
      <c r="L268" s="137"/>
      <c r="M268" s="137"/>
    </row>
    <row r="269" spans="1:13" x14ac:dyDescent="0.2">
      <c r="A269" s="85">
        <v>3295</v>
      </c>
      <c r="B269" s="86" t="s">
        <v>96</v>
      </c>
      <c r="C269" s="137">
        <f>SUM(D269:M269)</f>
        <v>0</v>
      </c>
      <c r="D269" s="137"/>
      <c r="E269" s="137"/>
      <c r="F269" s="137"/>
      <c r="G269" s="137"/>
      <c r="H269" s="137"/>
      <c r="I269" s="137"/>
      <c r="J269" s="137"/>
      <c r="K269" s="137"/>
      <c r="L269" s="137"/>
      <c r="M269" s="137"/>
    </row>
    <row r="270" spans="1:13" x14ac:dyDescent="0.2">
      <c r="A270" s="85">
        <v>3299</v>
      </c>
      <c r="B270" s="86" t="s">
        <v>97</v>
      </c>
      <c r="C270" s="137">
        <f>SUM(D270:M270)</f>
        <v>0</v>
      </c>
      <c r="D270" s="137"/>
      <c r="E270" s="137"/>
      <c r="F270" s="137"/>
      <c r="G270" s="137"/>
      <c r="H270" s="137"/>
      <c r="I270" s="137"/>
      <c r="J270" s="137"/>
      <c r="K270" s="137"/>
      <c r="L270" s="137"/>
      <c r="M270" s="137"/>
    </row>
    <row r="271" spans="1:13" x14ac:dyDescent="0.2">
      <c r="A271" s="91">
        <v>34</v>
      </c>
      <c r="B271" s="89" t="s">
        <v>20</v>
      </c>
      <c r="C271" s="136">
        <f>SUM(C272)</f>
        <v>0</v>
      </c>
      <c r="D271" s="136">
        <f t="shared" ref="D271:M271" si="113">SUM(D272)</f>
        <v>0</v>
      </c>
      <c r="E271" s="136">
        <f t="shared" si="113"/>
        <v>0</v>
      </c>
      <c r="F271" s="136">
        <f t="shared" si="113"/>
        <v>0</v>
      </c>
      <c r="G271" s="136">
        <f t="shared" si="113"/>
        <v>0</v>
      </c>
      <c r="H271" s="136">
        <f t="shared" si="113"/>
        <v>0</v>
      </c>
      <c r="I271" s="136">
        <f t="shared" si="113"/>
        <v>0</v>
      </c>
      <c r="J271" s="136">
        <f t="shared" si="113"/>
        <v>0</v>
      </c>
      <c r="K271" s="136">
        <f t="shared" si="113"/>
        <v>0</v>
      </c>
      <c r="L271" s="136">
        <f t="shared" si="113"/>
        <v>0</v>
      </c>
      <c r="M271" s="136">
        <f t="shared" si="113"/>
        <v>0</v>
      </c>
    </row>
    <row r="272" spans="1:13" x14ac:dyDescent="0.2">
      <c r="A272" s="125">
        <v>343</v>
      </c>
      <c r="B272" s="126" t="s">
        <v>21</v>
      </c>
      <c r="C272" s="139">
        <f>SUM(C273,C274,C275,C276)</f>
        <v>0</v>
      </c>
      <c r="D272" s="139">
        <f t="shared" ref="D272:M272" si="114">SUM(D273,D274,D275,D276)</f>
        <v>0</v>
      </c>
      <c r="E272" s="139">
        <f t="shared" si="114"/>
        <v>0</v>
      </c>
      <c r="F272" s="139">
        <f t="shared" si="114"/>
        <v>0</v>
      </c>
      <c r="G272" s="139">
        <f t="shared" si="114"/>
        <v>0</v>
      </c>
      <c r="H272" s="139">
        <f t="shared" si="114"/>
        <v>0</v>
      </c>
      <c r="I272" s="139">
        <f t="shared" si="114"/>
        <v>0</v>
      </c>
      <c r="J272" s="139">
        <f t="shared" si="114"/>
        <v>0</v>
      </c>
      <c r="K272" s="139">
        <f t="shared" si="114"/>
        <v>0</v>
      </c>
      <c r="L272" s="139">
        <f t="shared" si="114"/>
        <v>0</v>
      </c>
      <c r="M272" s="139">
        <f t="shared" si="114"/>
        <v>0</v>
      </c>
    </row>
    <row r="273" spans="1:13" ht="25.5" x14ac:dyDescent="0.2">
      <c r="A273" s="85">
        <v>3431</v>
      </c>
      <c r="B273" s="86" t="s">
        <v>78</v>
      </c>
      <c r="C273" s="137">
        <f>SUM(D273:M273)</f>
        <v>0</v>
      </c>
      <c r="D273" s="137"/>
      <c r="E273" s="137"/>
      <c r="F273" s="137"/>
      <c r="G273" s="137"/>
      <c r="H273" s="137"/>
      <c r="I273" s="137"/>
      <c r="J273" s="137"/>
      <c r="K273" s="137"/>
      <c r="L273" s="137"/>
      <c r="M273" s="137"/>
    </row>
    <row r="274" spans="1:13" ht="25.5" x14ac:dyDescent="0.2">
      <c r="A274" s="85">
        <v>3432</v>
      </c>
      <c r="B274" s="86" t="s">
        <v>79</v>
      </c>
      <c r="C274" s="137">
        <f>SUM(D274:M274)</f>
        <v>0</v>
      </c>
      <c r="D274" s="137"/>
      <c r="E274" s="137"/>
      <c r="F274" s="137"/>
      <c r="G274" s="137"/>
      <c r="H274" s="137"/>
      <c r="I274" s="137"/>
      <c r="J274" s="137"/>
      <c r="K274" s="137"/>
      <c r="L274" s="137"/>
      <c r="M274" s="137"/>
    </row>
    <row r="275" spans="1:13" x14ac:dyDescent="0.2">
      <c r="A275" s="85">
        <v>3433</v>
      </c>
      <c r="B275" s="86" t="s">
        <v>80</v>
      </c>
      <c r="C275" s="137">
        <f>SUM(D275:M275)</f>
        <v>0</v>
      </c>
      <c r="D275" s="137"/>
      <c r="E275" s="137"/>
      <c r="F275" s="137"/>
      <c r="G275" s="137"/>
      <c r="H275" s="137"/>
      <c r="I275" s="137"/>
      <c r="J275" s="137"/>
      <c r="K275" s="137"/>
      <c r="L275" s="137"/>
      <c r="M275" s="137"/>
    </row>
    <row r="276" spans="1:13" ht="25.5" x14ac:dyDescent="0.2">
      <c r="A276" s="85">
        <v>3434</v>
      </c>
      <c r="B276" s="86" t="s">
        <v>81</v>
      </c>
      <c r="C276" s="137">
        <f>SUM(D276:M276)</f>
        <v>0</v>
      </c>
      <c r="D276" s="137"/>
      <c r="E276" s="137"/>
      <c r="F276" s="137"/>
      <c r="G276" s="137"/>
      <c r="H276" s="137"/>
      <c r="I276" s="137"/>
      <c r="J276" s="137"/>
      <c r="K276" s="137"/>
      <c r="L276" s="137"/>
      <c r="M276" s="137"/>
    </row>
    <row r="277" spans="1:13" ht="25.5" x14ac:dyDescent="0.2">
      <c r="A277" s="91">
        <v>4</v>
      </c>
      <c r="B277" s="89" t="s">
        <v>22</v>
      </c>
      <c r="C277" s="136">
        <f>SUM(C278)</f>
        <v>0</v>
      </c>
      <c r="D277" s="136">
        <f t="shared" ref="D277:M277" si="115">SUM(D278)</f>
        <v>0</v>
      </c>
      <c r="E277" s="136">
        <f t="shared" si="115"/>
        <v>0</v>
      </c>
      <c r="F277" s="136">
        <f t="shared" si="115"/>
        <v>0</v>
      </c>
      <c r="G277" s="136">
        <f t="shared" si="115"/>
        <v>0</v>
      </c>
      <c r="H277" s="136">
        <f t="shared" si="115"/>
        <v>0</v>
      </c>
      <c r="I277" s="136">
        <f t="shared" si="115"/>
        <v>0</v>
      </c>
      <c r="J277" s="136">
        <f t="shared" si="115"/>
        <v>0</v>
      </c>
      <c r="K277" s="136">
        <f t="shared" si="115"/>
        <v>0</v>
      </c>
      <c r="L277" s="136">
        <f t="shared" si="115"/>
        <v>0</v>
      </c>
      <c r="M277" s="136">
        <f t="shared" si="115"/>
        <v>0</v>
      </c>
    </row>
    <row r="278" spans="1:13" ht="38.25" x14ac:dyDescent="0.2">
      <c r="A278" s="91">
        <v>42</v>
      </c>
      <c r="B278" s="89" t="s">
        <v>40</v>
      </c>
      <c r="C278" s="139">
        <f t="shared" ref="C278:M278" si="116">SUM(C279,C284,C287)</f>
        <v>0</v>
      </c>
      <c r="D278" s="139">
        <f t="shared" si="116"/>
        <v>0</v>
      </c>
      <c r="E278" s="139">
        <f t="shared" si="116"/>
        <v>0</v>
      </c>
      <c r="F278" s="139">
        <f t="shared" si="116"/>
        <v>0</v>
      </c>
      <c r="G278" s="139">
        <f t="shared" si="116"/>
        <v>0</v>
      </c>
      <c r="H278" s="139">
        <f t="shared" si="116"/>
        <v>0</v>
      </c>
      <c r="I278" s="139">
        <f t="shared" si="116"/>
        <v>0</v>
      </c>
      <c r="J278" s="139">
        <f t="shared" si="116"/>
        <v>0</v>
      </c>
      <c r="K278" s="139">
        <f t="shared" si="116"/>
        <v>0</v>
      </c>
      <c r="L278" s="139">
        <f t="shared" si="116"/>
        <v>0</v>
      </c>
      <c r="M278" s="139">
        <f t="shared" si="116"/>
        <v>0</v>
      </c>
    </row>
    <row r="279" spans="1:13" x14ac:dyDescent="0.2">
      <c r="A279" s="125">
        <v>421</v>
      </c>
      <c r="B279" s="126" t="s">
        <v>34</v>
      </c>
      <c r="C279" s="139">
        <f>SUM(C280:C283)</f>
        <v>0</v>
      </c>
      <c r="D279" s="139">
        <f t="shared" ref="D279:M279" si="117">SUM(D280:D283)</f>
        <v>0</v>
      </c>
      <c r="E279" s="139">
        <f t="shared" si="117"/>
        <v>0</v>
      </c>
      <c r="F279" s="139">
        <f t="shared" si="117"/>
        <v>0</v>
      </c>
      <c r="G279" s="139">
        <f t="shared" si="117"/>
        <v>0</v>
      </c>
      <c r="H279" s="139">
        <f t="shared" si="117"/>
        <v>0</v>
      </c>
      <c r="I279" s="139">
        <f t="shared" si="117"/>
        <v>0</v>
      </c>
      <c r="J279" s="139">
        <f t="shared" si="117"/>
        <v>0</v>
      </c>
      <c r="K279" s="139">
        <f t="shared" si="117"/>
        <v>0</v>
      </c>
      <c r="L279" s="139">
        <f t="shared" si="117"/>
        <v>0</v>
      </c>
      <c r="M279" s="139">
        <f t="shared" si="117"/>
        <v>0</v>
      </c>
    </row>
    <row r="280" spans="1:13" x14ac:dyDescent="0.2">
      <c r="A280" s="85">
        <v>4211</v>
      </c>
      <c r="B280" s="86" t="s">
        <v>82</v>
      </c>
      <c r="C280" s="137">
        <f>SUM(D280:M280)</f>
        <v>0</v>
      </c>
      <c r="D280" s="137"/>
      <c r="E280" s="137"/>
      <c r="F280" s="137"/>
      <c r="G280" s="137"/>
      <c r="H280" s="137"/>
      <c r="I280" s="137"/>
      <c r="J280" s="137"/>
      <c r="K280" s="137"/>
      <c r="L280" s="137"/>
      <c r="M280" s="137"/>
    </row>
    <row r="281" spans="1:13" x14ac:dyDescent="0.2">
      <c r="A281" s="85">
        <v>4212</v>
      </c>
      <c r="B281" s="86" t="s">
        <v>83</v>
      </c>
      <c r="C281" s="137">
        <f>SUM(D281:M281)</f>
        <v>0</v>
      </c>
      <c r="D281" s="137"/>
      <c r="E281" s="137"/>
      <c r="F281" s="137"/>
      <c r="G281" s="137"/>
      <c r="H281" s="137"/>
      <c r="I281" s="137"/>
      <c r="J281" s="137"/>
      <c r="K281" s="137"/>
      <c r="L281" s="137"/>
      <c r="M281" s="137"/>
    </row>
    <row r="282" spans="1:13" ht="25.5" x14ac:dyDescent="0.2">
      <c r="A282" s="85">
        <v>4213</v>
      </c>
      <c r="B282" s="86" t="s">
        <v>84</v>
      </c>
      <c r="C282" s="137">
        <f>SUM(D282:M282)</f>
        <v>0</v>
      </c>
      <c r="D282" s="137"/>
      <c r="E282" s="137"/>
      <c r="F282" s="137"/>
      <c r="G282" s="137"/>
      <c r="H282" s="137"/>
      <c r="I282" s="137"/>
      <c r="J282" s="137"/>
      <c r="K282" s="137"/>
      <c r="L282" s="137"/>
      <c r="M282" s="137"/>
    </row>
    <row r="283" spans="1:13" x14ac:dyDescent="0.2">
      <c r="A283" s="85">
        <v>4214</v>
      </c>
      <c r="B283" s="86" t="s">
        <v>85</v>
      </c>
      <c r="C283" s="137">
        <f>SUM(D283:M283)</f>
        <v>0</v>
      </c>
      <c r="D283" s="137"/>
      <c r="E283" s="137"/>
      <c r="F283" s="137"/>
      <c r="G283" s="137"/>
      <c r="H283" s="137"/>
      <c r="I283" s="137"/>
      <c r="J283" s="137"/>
      <c r="K283" s="137"/>
      <c r="L283" s="137"/>
      <c r="M283" s="137"/>
    </row>
    <row r="284" spans="1:13" x14ac:dyDescent="0.2">
      <c r="A284" s="91">
        <v>422</v>
      </c>
      <c r="B284" s="89" t="s">
        <v>98</v>
      </c>
      <c r="C284" s="139">
        <f t="shared" ref="C284:M284" si="118">SUM(C285:C286)</f>
        <v>0</v>
      </c>
      <c r="D284" s="139">
        <f t="shared" si="118"/>
        <v>0</v>
      </c>
      <c r="E284" s="139">
        <f t="shared" si="118"/>
        <v>0</v>
      </c>
      <c r="F284" s="139">
        <f t="shared" si="118"/>
        <v>0</v>
      </c>
      <c r="G284" s="139">
        <f t="shared" si="118"/>
        <v>0</v>
      </c>
      <c r="H284" s="139">
        <f t="shared" si="118"/>
        <v>0</v>
      </c>
      <c r="I284" s="139">
        <f t="shared" si="118"/>
        <v>0</v>
      </c>
      <c r="J284" s="139">
        <f t="shared" si="118"/>
        <v>0</v>
      </c>
      <c r="K284" s="139">
        <f t="shared" si="118"/>
        <v>0</v>
      </c>
      <c r="L284" s="139">
        <f t="shared" si="118"/>
        <v>0</v>
      </c>
      <c r="M284" s="139">
        <f t="shared" si="118"/>
        <v>0</v>
      </c>
    </row>
    <row r="285" spans="1:13" x14ac:dyDescent="0.2">
      <c r="A285" s="140">
        <v>4221</v>
      </c>
      <c r="B285" s="86" t="s">
        <v>99</v>
      </c>
      <c r="C285" s="137">
        <f>SUM(D285:M285)</f>
        <v>0</v>
      </c>
      <c r="D285" s="136"/>
      <c r="E285" s="136"/>
      <c r="F285" s="136"/>
      <c r="G285" s="136"/>
      <c r="H285" s="136"/>
      <c r="I285" s="136"/>
      <c r="J285" s="136"/>
      <c r="K285" s="136"/>
      <c r="L285" s="136"/>
      <c r="M285" s="136"/>
    </row>
    <row r="286" spans="1:13" x14ac:dyDescent="0.2">
      <c r="A286" s="85">
        <v>4226</v>
      </c>
      <c r="B286" s="86" t="s">
        <v>100</v>
      </c>
      <c r="C286" s="137">
        <f>SUM(D286:M286)</f>
        <v>0</v>
      </c>
      <c r="D286" s="136"/>
      <c r="E286" s="136"/>
      <c r="F286" s="136"/>
      <c r="G286" s="136"/>
      <c r="H286" s="136"/>
      <c r="I286" s="136"/>
      <c r="J286" s="136"/>
      <c r="K286" s="136"/>
      <c r="L286" s="136"/>
      <c r="M286" s="136"/>
    </row>
    <row r="287" spans="1:13" ht="25.5" x14ac:dyDescent="0.2">
      <c r="A287" s="91">
        <v>424</v>
      </c>
      <c r="B287" s="89" t="s">
        <v>101</v>
      </c>
      <c r="C287" s="136">
        <f t="shared" ref="C287:M287" si="119">C288</f>
        <v>0</v>
      </c>
      <c r="D287" s="136">
        <f t="shared" si="119"/>
        <v>0</v>
      </c>
      <c r="E287" s="136">
        <f t="shared" si="119"/>
        <v>0</v>
      </c>
      <c r="F287" s="136">
        <f t="shared" si="119"/>
        <v>0</v>
      </c>
      <c r="G287" s="136">
        <f t="shared" si="119"/>
        <v>0</v>
      </c>
      <c r="H287" s="136">
        <f t="shared" si="119"/>
        <v>0</v>
      </c>
      <c r="I287" s="136">
        <f t="shared" si="119"/>
        <v>0</v>
      </c>
      <c r="J287" s="136">
        <f t="shared" si="119"/>
        <v>0</v>
      </c>
      <c r="K287" s="136">
        <f t="shared" si="119"/>
        <v>0</v>
      </c>
      <c r="L287" s="136">
        <f t="shared" si="119"/>
        <v>0</v>
      </c>
      <c r="M287" s="136">
        <f t="shared" si="119"/>
        <v>0</v>
      </c>
    </row>
    <row r="288" spans="1:13" x14ac:dyDescent="0.2">
      <c r="A288" s="129">
        <v>4241</v>
      </c>
      <c r="B288" s="130" t="s">
        <v>102</v>
      </c>
      <c r="C288" s="137">
        <f>SUM(D288:M288)</f>
        <v>0</v>
      </c>
      <c r="D288" s="136"/>
      <c r="E288" s="136"/>
      <c r="F288" s="136"/>
      <c r="G288" s="136"/>
      <c r="H288" s="136"/>
      <c r="I288" s="136"/>
      <c r="J288" s="136"/>
      <c r="K288" s="136"/>
      <c r="L288" s="136"/>
      <c r="M288" s="136"/>
    </row>
    <row r="289" spans="1:13" x14ac:dyDescent="0.2">
      <c r="A289" s="129"/>
      <c r="B289" s="145" t="s">
        <v>103</v>
      </c>
      <c r="C289" s="146">
        <f>SUM(C230,C277)</f>
        <v>27678</v>
      </c>
      <c r="D289" s="146">
        <f t="shared" ref="D289:M289" si="120">SUM(D230,D277)</f>
        <v>0</v>
      </c>
      <c r="E289" s="146">
        <f t="shared" si="120"/>
        <v>0</v>
      </c>
      <c r="F289" s="146">
        <f t="shared" si="120"/>
        <v>0</v>
      </c>
      <c r="G289" s="146">
        <f t="shared" si="120"/>
        <v>0</v>
      </c>
      <c r="H289" s="146">
        <f t="shared" si="120"/>
        <v>27678</v>
      </c>
      <c r="I289" s="146">
        <f t="shared" si="120"/>
        <v>0</v>
      </c>
      <c r="J289" s="146">
        <f t="shared" si="120"/>
        <v>0</v>
      </c>
      <c r="K289" s="146">
        <f t="shared" si="120"/>
        <v>0</v>
      </c>
      <c r="L289" s="146">
        <f t="shared" si="120"/>
        <v>0</v>
      </c>
      <c r="M289" s="146">
        <f t="shared" si="120"/>
        <v>0</v>
      </c>
    </row>
    <row r="290" spans="1:13" x14ac:dyDescent="0.2">
      <c r="A290" s="141" t="s">
        <v>51</v>
      </c>
      <c r="B290" s="142" t="s">
        <v>39</v>
      </c>
      <c r="C290" s="168" t="s">
        <v>106</v>
      </c>
      <c r="D290" s="143"/>
      <c r="E290" s="144"/>
      <c r="F290" s="144"/>
      <c r="G290" s="144"/>
      <c r="H290" s="144"/>
      <c r="I290" s="144"/>
      <c r="J290" s="144"/>
      <c r="K290" s="144"/>
      <c r="L290" s="144"/>
      <c r="M290" s="144"/>
    </row>
    <row r="291" spans="1:13" x14ac:dyDescent="0.2">
      <c r="A291" s="91">
        <v>3</v>
      </c>
      <c r="B291" s="89" t="s">
        <v>35</v>
      </c>
      <c r="C291" s="136">
        <f>SUM(C303)</f>
        <v>14772</v>
      </c>
      <c r="D291" s="136">
        <f t="shared" ref="D291:G291" si="121">SUM(D292,D303,D332)</f>
        <v>0</v>
      </c>
      <c r="E291" s="136">
        <f t="shared" si="121"/>
        <v>0</v>
      </c>
      <c r="F291" s="136">
        <f t="shared" si="121"/>
        <v>0</v>
      </c>
      <c r="G291" s="136">
        <f t="shared" si="121"/>
        <v>0</v>
      </c>
      <c r="H291" s="136">
        <f>SUM(H303)</f>
        <v>14772</v>
      </c>
      <c r="I291" s="136">
        <f t="shared" ref="I291" si="122">SUM(I292,I303,I332)</f>
        <v>0</v>
      </c>
      <c r="J291" s="136">
        <v>0</v>
      </c>
      <c r="K291" s="136">
        <f t="shared" ref="K291:M291" si="123">SUM(K292,K303,K332)</f>
        <v>0</v>
      </c>
      <c r="L291" s="136">
        <f t="shared" si="123"/>
        <v>0</v>
      </c>
      <c r="M291" s="136">
        <f t="shared" si="123"/>
        <v>0</v>
      </c>
    </row>
    <row r="292" spans="1:13" x14ac:dyDescent="0.2">
      <c r="A292" s="91">
        <v>31</v>
      </c>
      <c r="B292" s="89" t="s">
        <v>12</v>
      </c>
      <c r="C292" s="136">
        <f>SUM(C293,C298,C300)</f>
        <v>0</v>
      </c>
      <c r="D292" s="136">
        <f t="shared" ref="D292:M292" si="124">SUM(D293,D298,D300)</f>
        <v>0</v>
      </c>
      <c r="E292" s="136">
        <f t="shared" si="124"/>
        <v>0</v>
      </c>
      <c r="F292" s="136">
        <f t="shared" si="124"/>
        <v>0</v>
      </c>
      <c r="G292" s="136">
        <f t="shared" si="124"/>
        <v>0</v>
      </c>
      <c r="H292" s="136">
        <f t="shared" si="124"/>
        <v>0</v>
      </c>
      <c r="I292" s="136">
        <f t="shared" si="124"/>
        <v>0</v>
      </c>
      <c r="J292" s="136">
        <f t="shared" si="124"/>
        <v>0</v>
      </c>
      <c r="K292" s="136">
        <f t="shared" si="124"/>
        <v>0</v>
      </c>
      <c r="L292" s="136">
        <f t="shared" si="124"/>
        <v>0</v>
      </c>
      <c r="M292" s="136">
        <f t="shared" si="124"/>
        <v>0</v>
      </c>
    </row>
    <row r="293" spans="1:13" x14ac:dyDescent="0.2">
      <c r="A293" s="125">
        <v>311</v>
      </c>
      <c r="B293" s="126" t="s">
        <v>13</v>
      </c>
      <c r="C293" s="136">
        <f>SUM(C294,C295,C296,C297)</f>
        <v>0</v>
      </c>
      <c r="D293" s="136">
        <f t="shared" ref="D293:M293" si="125">SUM(D294,D295,D296,D297)</f>
        <v>0</v>
      </c>
      <c r="E293" s="136">
        <f t="shared" si="125"/>
        <v>0</v>
      </c>
      <c r="F293" s="136">
        <f t="shared" si="125"/>
        <v>0</v>
      </c>
      <c r="G293" s="136">
        <f t="shared" si="125"/>
        <v>0</v>
      </c>
      <c r="H293" s="136">
        <f t="shared" si="125"/>
        <v>0</v>
      </c>
      <c r="I293" s="136">
        <f t="shared" si="125"/>
        <v>0</v>
      </c>
      <c r="J293" s="136">
        <f t="shared" si="125"/>
        <v>0</v>
      </c>
      <c r="K293" s="136">
        <f t="shared" si="125"/>
        <v>0</v>
      </c>
      <c r="L293" s="136">
        <f t="shared" si="125"/>
        <v>0</v>
      </c>
      <c r="M293" s="136">
        <f t="shared" si="125"/>
        <v>0</v>
      </c>
    </row>
    <row r="294" spans="1:13" x14ac:dyDescent="0.2">
      <c r="A294" s="85">
        <v>3111</v>
      </c>
      <c r="B294" s="86" t="s">
        <v>52</v>
      </c>
      <c r="C294" s="137">
        <f>SUM(D294:M294)</f>
        <v>0</v>
      </c>
      <c r="D294" s="137"/>
      <c r="E294" s="137"/>
      <c r="F294" s="137"/>
      <c r="G294" s="137"/>
      <c r="H294" s="137"/>
      <c r="I294" s="137"/>
      <c r="J294" s="137"/>
      <c r="K294" s="137"/>
      <c r="L294" s="137"/>
      <c r="M294" s="137"/>
    </row>
    <row r="295" spans="1:13" x14ac:dyDescent="0.2">
      <c r="A295" s="85">
        <v>3112</v>
      </c>
      <c r="B295" s="86" t="s">
        <v>53</v>
      </c>
      <c r="C295" s="137">
        <f>SUM(D295:M295)</f>
        <v>0</v>
      </c>
      <c r="D295" s="137"/>
      <c r="E295" s="137"/>
      <c r="F295" s="137"/>
      <c r="G295" s="137"/>
      <c r="H295" s="137"/>
      <c r="I295" s="137"/>
      <c r="J295" s="137"/>
      <c r="K295" s="137"/>
      <c r="L295" s="137"/>
      <c r="M295" s="137"/>
    </row>
    <row r="296" spans="1:13" x14ac:dyDescent="0.2">
      <c r="A296" s="85">
        <v>3113</v>
      </c>
      <c r="B296" s="86" t="s">
        <v>54</v>
      </c>
      <c r="C296" s="137">
        <f>SUM(D296:M296)</f>
        <v>0</v>
      </c>
      <c r="D296" s="137"/>
      <c r="E296" s="137"/>
      <c r="F296" s="137"/>
      <c r="G296" s="137"/>
      <c r="H296" s="137"/>
      <c r="I296" s="137"/>
      <c r="J296" s="137"/>
      <c r="K296" s="137"/>
      <c r="L296" s="137"/>
      <c r="M296" s="137"/>
    </row>
    <row r="297" spans="1:13" x14ac:dyDescent="0.2">
      <c r="A297" s="85">
        <v>3114</v>
      </c>
      <c r="B297" s="86" t="s">
        <v>55</v>
      </c>
      <c r="C297" s="137">
        <f>SUM(D297:M297)</f>
        <v>0</v>
      </c>
      <c r="D297" s="137"/>
      <c r="E297" s="137"/>
      <c r="F297" s="137"/>
      <c r="G297" s="137"/>
      <c r="H297" s="137"/>
      <c r="I297" s="137"/>
      <c r="J297" s="137"/>
      <c r="K297" s="137"/>
      <c r="L297" s="137"/>
      <c r="M297" s="137"/>
    </row>
    <row r="298" spans="1:13" x14ac:dyDescent="0.2">
      <c r="A298" s="125">
        <v>312</v>
      </c>
      <c r="B298" s="126" t="s">
        <v>14</v>
      </c>
      <c r="C298" s="136">
        <f>SUM(C299)</f>
        <v>0</v>
      </c>
      <c r="D298" s="136">
        <f t="shared" ref="D298:M298" si="126">SUM(D299)</f>
        <v>0</v>
      </c>
      <c r="E298" s="136">
        <f t="shared" si="126"/>
        <v>0</v>
      </c>
      <c r="F298" s="136">
        <f t="shared" si="126"/>
        <v>0</v>
      </c>
      <c r="G298" s="136">
        <f t="shared" si="126"/>
        <v>0</v>
      </c>
      <c r="H298" s="136">
        <f t="shared" si="126"/>
        <v>0</v>
      </c>
      <c r="I298" s="136">
        <f t="shared" si="126"/>
        <v>0</v>
      </c>
      <c r="J298" s="136">
        <f t="shared" si="126"/>
        <v>0</v>
      </c>
      <c r="K298" s="136">
        <f t="shared" si="126"/>
        <v>0</v>
      </c>
      <c r="L298" s="136">
        <f t="shared" si="126"/>
        <v>0</v>
      </c>
      <c r="M298" s="136">
        <f t="shared" si="126"/>
        <v>0</v>
      </c>
    </row>
    <row r="299" spans="1:13" x14ac:dyDescent="0.2">
      <c r="A299" s="85">
        <v>3121</v>
      </c>
      <c r="B299" s="86" t="s">
        <v>14</v>
      </c>
      <c r="C299" s="137">
        <f>SUM(D299:M299)</f>
        <v>0</v>
      </c>
      <c r="D299" s="137"/>
      <c r="E299" s="137"/>
      <c r="F299" s="137"/>
      <c r="G299" s="137"/>
      <c r="H299" s="137"/>
      <c r="I299" s="137"/>
      <c r="J299" s="137"/>
      <c r="K299" s="137"/>
      <c r="L299" s="137"/>
      <c r="M299" s="137"/>
    </row>
    <row r="300" spans="1:13" x14ac:dyDescent="0.2">
      <c r="A300" s="125">
        <v>313</v>
      </c>
      <c r="B300" s="86" t="s">
        <v>15</v>
      </c>
      <c r="C300" s="136">
        <f>SUM(C301,C302,)</f>
        <v>0</v>
      </c>
      <c r="D300" s="136">
        <f t="shared" ref="D300:M300" si="127">SUM(D301,D302,)</f>
        <v>0</v>
      </c>
      <c r="E300" s="136">
        <f t="shared" si="127"/>
        <v>0</v>
      </c>
      <c r="F300" s="136">
        <f t="shared" si="127"/>
        <v>0</v>
      </c>
      <c r="G300" s="136">
        <f t="shared" si="127"/>
        <v>0</v>
      </c>
      <c r="H300" s="136">
        <f t="shared" si="127"/>
        <v>0</v>
      </c>
      <c r="I300" s="136">
        <f t="shared" si="127"/>
        <v>0</v>
      </c>
      <c r="J300" s="136">
        <f t="shared" si="127"/>
        <v>0</v>
      </c>
      <c r="K300" s="136">
        <f t="shared" si="127"/>
        <v>0</v>
      </c>
      <c r="L300" s="136">
        <f t="shared" si="127"/>
        <v>0</v>
      </c>
      <c r="M300" s="136">
        <f t="shared" si="127"/>
        <v>0</v>
      </c>
    </row>
    <row r="301" spans="1:13" ht="25.5" x14ac:dyDescent="0.2">
      <c r="A301" s="85">
        <v>3131</v>
      </c>
      <c r="B301" s="86" t="s">
        <v>56</v>
      </c>
      <c r="C301" s="137">
        <f>SUM(D301:M301)</f>
        <v>0</v>
      </c>
      <c r="D301" s="137"/>
      <c r="E301" s="137"/>
      <c r="F301" s="137"/>
      <c r="G301" s="137"/>
      <c r="H301" s="137"/>
      <c r="I301" s="137"/>
      <c r="J301" s="137"/>
      <c r="K301" s="137"/>
      <c r="L301" s="137"/>
      <c r="M301" s="137"/>
    </row>
    <row r="302" spans="1:13" ht="25.5" x14ac:dyDescent="0.2">
      <c r="A302" s="85">
        <v>3132</v>
      </c>
      <c r="B302" s="86" t="s">
        <v>57</v>
      </c>
      <c r="C302" s="137">
        <f>SUM(D302:M302)</f>
        <v>0</v>
      </c>
      <c r="D302" s="137"/>
      <c r="E302" s="137"/>
      <c r="F302" s="137"/>
      <c r="G302" s="137"/>
      <c r="H302" s="137"/>
      <c r="I302" s="137"/>
      <c r="J302" s="137"/>
      <c r="K302" s="137"/>
      <c r="L302" s="137"/>
      <c r="M302" s="137"/>
    </row>
    <row r="303" spans="1:13" x14ac:dyDescent="0.2">
      <c r="A303" s="91">
        <v>32</v>
      </c>
      <c r="B303" s="89" t="s">
        <v>16</v>
      </c>
      <c r="C303" s="136">
        <f t="shared" ref="C303:M303" si="128">SUM(C304,C309,C317,C327)</f>
        <v>14772</v>
      </c>
      <c r="D303" s="136">
        <f t="shared" si="128"/>
        <v>0</v>
      </c>
      <c r="E303" s="136">
        <f t="shared" si="128"/>
        <v>0</v>
      </c>
      <c r="F303" s="136">
        <f t="shared" si="128"/>
        <v>0</v>
      </c>
      <c r="G303" s="136">
        <f t="shared" si="128"/>
        <v>0</v>
      </c>
      <c r="H303" s="136">
        <f t="shared" si="128"/>
        <v>14772</v>
      </c>
      <c r="I303" s="136">
        <f t="shared" si="128"/>
        <v>0</v>
      </c>
      <c r="J303" s="136">
        <f t="shared" si="128"/>
        <v>0</v>
      </c>
      <c r="K303" s="136">
        <f t="shared" si="128"/>
        <v>0</v>
      </c>
      <c r="L303" s="136">
        <f t="shared" si="128"/>
        <v>0</v>
      </c>
      <c r="M303" s="136">
        <f t="shared" si="128"/>
        <v>0</v>
      </c>
    </row>
    <row r="304" spans="1:13" ht="25.5" x14ac:dyDescent="0.2">
      <c r="A304" s="125">
        <v>321</v>
      </c>
      <c r="B304" s="126" t="s">
        <v>17</v>
      </c>
      <c r="C304" s="136">
        <f>SUM(C305,C306,C307,C308)</f>
        <v>0</v>
      </c>
      <c r="D304" s="136">
        <f t="shared" ref="D304:M304" si="129">SUM(D305,D306,D307,D308)</f>
        <v>0</v>
      </c>
      <c r="E304" s="136">
        <f t="shared" si="129"/>
        <v>0</v>
      </c>
      <c r="F304" s="136">
        <f t="shared" si="129"/>
        <v>0</v>
      </c>
      <c r="G304" s="136">
        <f t="shared" si="129"/>
        <v>0</v>
      </c>
      <c r="H304" s="136">
        <f t="shared" si="129"/>
        <v>0</v>
      </c>
      <c r="I304" s="136">
        <f t="shared" si="129"/>
        <v>0</v>
      </c>
      <c r="J304" s="136">
        <f t="shared" si="129"/>
        <v>0</v>
      </c>
      <c r="K304" s="136">
        <f t="shared" si="129"/>
        <v>0</v>
      </c>
      <c r="L304" s="136">
        <f t="shared" si="129"/>
        <v>0</v>
      </c>
      <c r="M304" s="136">
        <f t="shared" si="129"/>
        <v>0</v>
      </c>
    </row>
    <row r="305" spans="1:13" x14ac:dyDescent="0.2">
      <c r="A305" s="85">
        <v>3211</v>
      </c>
      <c r="B305" s="86" t="s">
        <v>58</v>
      </c>
      <c r="C305" s="137">
        <f>SUM(D305:M305)</f>
        <v>0</v>
      </c>
      <c r="D305" s="137"/>
      <c r="E305" s="137"/>
      <c r="F305" s="137"/>
      <c r="G305" s="137"/>
      <c r="H305" s="137"/>
      <c r="I305" s="137"/>
      <c r="J305" s="137"/>
      <c r="K305" s="137"/>
      <c r="L305" s="137"/>
      <c r="M305" s="137"/>
    </row>
    <row r="306" spans="1:13" ht="25.5" x14ac:dyDescent="0.2">
      <c r="A306" s="85">
        <v>3212</v>
      </c>
      <c r="B306" s="86" t="s">
        <v>59</v>
      </c>
      <c r="C306" s="137">
        <f>SUM(D306:M306)</f>
        <v>0</v>
      </c>
      <c r="D306" s="137"/>
      <c r="E306" s="137"/>
      <c r="F306" s="137"/>
      <c r="G306" s="137"/>
      <c r="H306" s="137"/>
      <c r="I306" s="137"/>
      <c r="J306" s="137"/>
      <c r="K306" s="137"/>
      <c r="L306" s="137"/>
      <c r="M306" s="137"/>
    </row>
    <row r="307" spans="1:13" x14ac:dyDescent="0.2">
      <c r="A307" s="85">
        <v>3213</v>
      </c>
      <c r="B307" s="86" t="s">
        <v>60</v>
      </c>
      <c r="C307" s="137">
        <f>SUM(D307:M307)</f>
        <v>0</v>
      </c>
      <c r="D307" s="137"/>
      <c r="E307" s="137"/>
      <c r="F307" s="137"/>
      <c r="G307" s="137"/>
      <c r="H307" s="137"/>
      <c r="I307" s="137"/>
      <c r="J307" s="137"/>
      <c r="K307" s="137"/>
      <c r="L307" s="137"/>
      <c r="M307" s="137"/>
    </row>
    <row r="308" spans="1:13" ht="25.5" x14ac:dyDescent="0.2">
      <c r="A308" s="85">
        <v>3214</v>
      </c>
      <c r="B308" s="86" t="s">
        <v>61</v>
      </c>
      <c r="C308" s="137">
        <f>SUM(D308:M308)</f>
        <v>0</v>
      </c>
      <c r="D308" s="137"/>
      <c r="E308" s="137"/>
      <c r="F308" s="137"/>
      <c r="G308" s="137"/>
      <c r="H308" s="137"/>
      <c r="I308" s="137"/>
      <c r="J308" s="137"/>
      <c r="K308" s="137"/>
      <c r="L308" s="137"/>
      <c r="M308" s="137"/>
    </row>
    <row r="309" spans="1:13" x14ac:dyDescent="0.2">
      <c r="A309" s="91">
        <v>322</v>
      </c>
      <c r="B309" s="89" t="s">
        <v>18</v>
      </c>
      <c r="C309" s="136">
        <f>SUM(C310,C311,C312,C313,C314,C315,C316)</f>
        <v>14772</v>
      </c>
      <c r="D309" s="136">
        <f t="shared" ref="D309:M309" si="130">SUM(D310,D311,D312,D313,D314,D315,D316)</f>
        <v>0</v>
      </c>
      <c r="E309" s="136">
        <f t="shared" si="130"/>
        <v>0</v>
      </c>
      <c r="F309" s="136">
        <f t="shared" si="130"/>
        <v>0</v>
      </c>
      <c r="G309" s="136">
        <f t="shared" si="130"/>
        <v>0</v>
      </c>
      <c r="H309" s="136">
        <f t="shared" si="130"/>
        <v>14772</v>
      </c>
      <c r="I309" s="136">
        <f t="shared" si="130"/>
        <v>0</v>
      </c>
      <c r="J309" s="136">
        <f t="shared" si="130"/>
        <v>0</v>
      </c>
      <c r="K309" s="136">
        <f t="shared" si="130"/>
        <v>0</v>
      </c>
      <c r="L309" s="136">
        <f t="shared" si="130"/>
        <v>0</v>
      </c>
      <c r="M309" s="136">
        <f t="shared" si="130"/>
        <v>0</v>
      </c>
    </row>
    <row r="310" spans="1:13" ht="25.5" x14ac:dyDescent="0.2">
      <c r="A310" s="85">
        <v>3221</v>
      </c>
      <c r="B310" s="86" t="s">
        <v>62</v>
      </c>
      <c r="C310" s="137">
        <f t="shared" ref="C310" si="131">SUM(D310:M310)</f>
        <v>0</v>
      </c>
      <c r="D310" s="137"/>
      <c r="E310" s="137"/>
      <c r="F310" s="137"/>
      <c r="G310" s="137"/>
      <c r="H310" s="137"/>
      <c r="I310" s="137"/>
      <c r="J310" s="137"/>
      <c r="K310" s="137"/>
      <c r="L310" s="137"/>
      <c r="M310" s="137"/>
    </row>
    <row r="311" spans="1:13" x14ac:dyDescent="0.2">
      <c r="A311" s="85">
        <v>3222</v>
      </c>
      <c r="B311" s="86" t="s">
        <v>63</v>
      </c>
      <c r="C311" s="137">
        <v>14772</v>
      </c>
      <c r="D311" s="137"/>
      <c r="E311" s="137"/>
      <c r="F311" s="137"/>
      <c r="G311" s="137"/>
      <c r="H311" s="137">
        <v>14772</v>
      </c>
      <c r="I311" s="137"/>
      <c r="J311" s="137"/>
      <c r="K311" s="137"/>
      <c r="L311" s="137"/>
      <c r="M311" s="137"/>
    </row>
    <row r="312" spans="1:13" x14ac:dyDescent="0.2">
      <c r="A312" s="85">
        <v>3223</v>
      </c>
      <c r="B312" s="86" t="s">
        <v>64</v>
      </c>
      <c r="C312" s="137">
        <f t="shared" ref="C312:C316" si="132">SUM(D312:M312)</f>
        <v>0</v>
      </c>
      <c r="D312" s="137"/>
      <c r="E312" s="137"/>
      <c r="F312" s="137"/>
      <c r="G312" s="137"/>
      <c r="H312" s="137"/>
      <c r="I312" s="137"/>
      <c r="J312" s="137"/>
      <c r="K312" s="137"/>
      <c r="L312" s="137"/>
      <c r="M312" s="137"/>
    </row>
    <row r="313" spans="1:13" ht="25.5" x14ac:dyDescent="0.2">
      <c r="A313" s="85">
        <v>3224</v>
      </c>
      <c r="B313" s="86" t="s">
        <v>65</v>
      </c>
      <c r="C313" s="137">
        <f t="shared" si="132"/>
        <v>0</v>
      </c>
      <c r="D313" s="137"/>
      <c r="E313" s="137"/>
      <c r="F313" s="137"/>
      <c r="G313" s="137"/>
      <c r="H313" s="137"/>
      <c r="I313" s="137"/>
      <c r="J313" s="137"/>
      <c r="K313" s="137"/>
      <c r="L313" s="137"/>
      <c r="M313" s="137"/>
    </row>
    <row r="314" spans="1:13" x14ac:dyDescent="0.2">
      <c r="A314" s="85">
        <v>3225</v>
      </c>
      <c r="B314" s="86" t="s">
        <v>66</v>
      </c>
      <c r="C314" s="137">
        <f t="shared" si="132"/>
        <v>0</v>
      </c>
      <c r="D314" s="137"/>
      <c r="E314" s="137"/>
      <c r="F314" s="137"/>
      <c r="G314" s="137"/>
      <c r="H314" s="137"/>
      <c r="I314" s="137"/>
      <c r="J314" s="137"/>
      <c r="K314" s="137"/>
      <c r="L314" s="137"/>
      <c r="M314" s="137"/>
    </row>
    <row r="315" spans="1:13" ht="25.5" x14ac:dyDescent="0.2">
      <c r="A315" s="85">
        <v>3226</v>
      </c>
      <c r="B315" s="86" t="s">
        <v>67</v>
      </c>
      <c r="C315" s="137">
        <f t="shared" si="132"/>
        <v>0</v>
      </c>
      <c r="D315" s="137"/>
      <c r="E315" s="137"/>
      <c r="F315" s="137"/>
      <c r="G315" s="137"/>
      <c r="H315" s="137"/>
      <c r="I315" s="137"/>
      <c r="J315" s="137"/>
      <c r="K315" s="137"/>
      <c r="L315" s="137"/>
      <c r="M315" s="137"/>
    </row>
    <row r="316" spans="1:13" ht="25.5" x14ac:dyDescent="0.2">
      <c r="A316" s="85">
        <v>3227</v>
      </c>
      <c r="B316" s="86" t="s">
        <v>68</v>
      </c>
      <c r="C316" s="137">
        <f t="shared" si="132"/>
        <v>0</v>
      </c>
      <c r="D316" s="137"/>
      <c r="E316" s="137"/>
      <c r="F316" s="137"/>
      <c r="G316" s="137"/>
      <c r="H316" s="137"/>
      <c r="I316" s="137"/>
      <c r="J316" s="137"/>
      <c r="K316" s="137"/>
      <c r="L316" s="137"/>
      <c r="M316" s="137"/>
    </row>
    <row r="317" spans="1:13" x14ac:dyDescent="0.2">
      <c r="A317" s="125">
        <v>323</v>
      </c>
      <c r="B317" s="126" t="s">
        <v>19</v>
      </c>
      <c r="C317" s="136">
        <f>SUM(C318,C319,C320,C321,C322,C323,C324,C325,C326)</f>
        <v>0</v>
      </c>
      <c r="D317" s="136">
        <f t="shared" ref="D317:M317" si="133">SUM(D318,D319,D320,D321,D322,D323,D324,D325,D326)</f>
        <v>0</v>
      </c>
      <c r="E317" s="136">
        <f t="shared" si="133"/>
        <v>0</v>
      </c>
      <c r="F317" s="136">
        <f t="shared" si="133"/>
        <v>0</v>
      </c>
      <c r="G317" s="136">
        <f t="shared" si="133"/>
        <v>0</v>
      </c>
      <c r="H317" s="136">
        <f t="shared" si="133"/>
        <v>0</v>
      </c>
      <c r="I317" s="136">
        <f t="shared" si="133"/>
        <v>0</v>
      </c>
      <c r="J317" s="136">
        <f t="shared" si="133"/>
        <v>0</v>
      </c>
      <c r="K317" s="136">
        <f t="shared" si="133"/>
        <v>0</v>
      </c>
      <c r="L317" s="136">
        <f t="shared" si="133"/>
        <v>0</v>
      </c>
      <c r="M317" s="136">
        <f t="shared" si="133"/>
        <v>0</v>
      </c>
    </row>
    <row r="318" spans="1:13" x14ac:dyDescent="0.2">
      <c r="A318" s="85">
        <v>3231</v>
      </c>
      <c r="B318" s="86" t="s">
        <v>69</v>
      </c>
      <c r="C318" s="137">
        <f t="shared" ref="C318:C326" si="134">SUM(D318:M318)</f>
        <v>0</v>
      </c>
      <c r="D318" s="137"/>
      <c r="E318" s="137"/>
      <c r="F318" s="137"/>
      <c r="G318" s="137"/>
      <c r="H318" s="137"/>
      <c r="I318" s="137"/>
      <c r="J318" s="137"/>
      <c r="K318" s="137"/>
      <c r="L318" s="137"/>
      <c r="M318" s="137"/>
    </row>
    <row r="319" spans="1:13" ht="25.5" x14ac:dyDescent="0.2">
      <c r="A319" s="85">
        <v>3232</v>
      </c>
      <c r="B319" s="86" t="s">
        <v>70</v>
      </c>
      <c r="C319" s="137">
        <f t="shared" si="134"/>
        <v>0</v>
      </c>
      <c r="D319" s="137"/>
      <c r="E319" s="137"/>
      <c r="F319" s="137"/>
      <c r="G319" s="137"/>
      <c r="H319" s="137"/>
      <c r="I319" s="137"/>
      <c r="J319" s="137"/>
      <c r="K319" s="137"/>
      <c r="L319" s="137"/>
      <c r="M319" s="137"/>
    </row>
    <row r="320" spans="1:13" x14ac:dyDescent="0.2">
      <c r="A320" s="85">
        <v>3233</v>
      </c>
      <c r="B320" s="86" t="s">
        <v>71</v>
      </c>
      <c r="C320" s="137">
        <f t="shared" si="134"/>
        <v>0</v>
      </c>
      <c r="D320" s="137"/>
      <c r="E320" s="137"/>
      <c r="F320" s="137"/>
      <c r="G320" s="137"/>
      <c r="H320" s="137"/>
      <c r="I320" s="137"/>
      <c r="J320" s="137"/>
      <c r="K320" s="137"/>
      <c r="L320" s="137"/>
      <c r="M320" s="137"/>
    </row>
    <row r="321" spans="1:13" x14ac:dyDescent="0.2">
      <c r="A321" s="85">
        <v>3234</v>
      </c>
      <c r="B321" s="86" t="s">
        <v>72</v>
      </c>
      <c r="C321" s="137">
        <f t="shared" si="134"/>
        <v>0</v>
      </c>
      <c r="D321" s="137"/>
      <c r="E321" s="137"/>
      <c r="F321" s="137"/>
      <c r="G321" s="137"/>
      <c r="H321" s="137"/>
      <c r="I321" s="137"/>
      <c r="J321" s="137"/>
      <c r="K321" s="137"/>
      <c r="L321" s="137"/>
      <c r="M321" s="137"/>
    </row>
    <row r="322" spans="1:13" x14ac:dyDescent="0.2">
      <c r="A322" s="85">
        <v>3235</v>
      </c>
      <c r="B322" s="86" t="s">
        <v>73</v>
      </c>
      <c r="C322" s="137">
        <f t="shared" si="134"/>
        <v>0</v>
      </c>
      <c r="D322" s="137"/>
      <c r="E322" s="137"/>
      <c r="F322" s="137"/>
      <c r="G322" s="137"/>
      <c r="H322" s="137"/>
      <c r="I322" s="137"/>
      <c r="J322" s="137"/>
      <c r="K322" s="137"/>
      <c r="L322" s="137"/>
      <c r="M322" s="137"/>
    </row>
    <row r="323" spans="1:13" x14ac:dyDescent="0.2">
      <c r="A323" s="85">
        <v>3236</v>
      </c>
      <c r="B323" s="86" t="s">
        <v>74</v>
      </c>
      <c r="C323" s="137">
        <f t="shared" si="134"/>
        <v>0</v>
      </c>
      <c r="D323" s="137"/>
      <c r="E323" s="137"/>
      <c r="F323" s="137"/>
      <c r="G323" s="137"/>
      <c r="H323" s="137"/>
      <c r="I323" s="137"/>
      <c r="J323" s="137"/>
      <c r="K323" s="137"/>
      <c r="L323" s="137"/>
      <c r="M323" s="137"/>
    </row>
    <row r="324" spans="1:13" x14ac:dyDescent="0.2">
      <c r="A324" s="85">
        <v>3237</v>
      </c>
      <c r="B324" s="86" t="s">
        <v>75</v>
      </c>
      <c r="C324" s="137">
        <f t="shared" si="134"/>
        <v>0</v>
      </c>
      <c r="D324" s="137"/>
      <c r="E324" s="137"/>
      <c r="F324" s="137"/>
      <c r="G324" s="137"/>
      <c r="H324" s="137"/>
      <c r="I324" s="137"/>
      <c r="J324" s="137"/>
      <c r="K324" s="137"/>
      <c r="L324" s="137"/>
      <c r="M324" s="137"/>
    </row>
    <row r="325" spans="1:13" x14ac:dyDescent="0.2">
      <c r="A325" s="85">
        <v>3238</v>
      </c>
      <c r="B325" s="86" t="s">
        <v>76</v>
      </c>
      <c r="C325" s="137">
        <f t="shared" si="134"/>
        <v>0</v>
      </c>
      <c r="D325" s="137"/>
      <c r="E325" s="137"/>
      <c r="F325" s="137"/>
      <c r="G325" s="137"/>
      <c r="H325" s="137"/>
      <c r="I325" s="137"/>
      <c r="J325" s="137"/>
      <c r="K325" s="137"/>
      <c r="L325" s="137"/>
      <c r="M325" s="137"/>
    </row>
    <row r="326" spans="1:13" x14ac:dyDescent="0.2">
      <c r="A326" s="85">
        <v>3239</v>
      </c>
      <c r="B326" s="86" t="s">
        <v>77</v>
      </c>
      <c r="C326" s="137">
        <f t="shared" si="134"/>
        <v>0</v>
      </c>
      <c r="D326" s="137"/>
      <c r="E326" s="137"/>
      <c r="F326" s="137"/>
      <c r="G326" s="137"/>
      <c r="H326" s="137"/>
      <c r="I326" s="137"/>
      <c r="J326" s="137"/>
      <c r="K326" s="137"/>
      <c r="L326" s="137"/>
      <c r="M326" s="137"/>
    </row>
    <row r="327" spans="1:13" x14ac:dyDescent="0.2">
      <c r="A327" s="91">
        <v>329</v>
      </c>
      <c r="B327" s="89" t="s">
        <v>93</v>
      </c>
      <c r="C327" s="136">
        <f t="shared" ref="C327:M327" si="135">SUM(C328,C329,C330,C331,)</f>
        <v>0</v>
      </c>
      <c r="D327" s="136">
        <f t="shared" si="135"/>
        <v>0</v>
      </c>
      <c r="E327" s="136">
        <f t="shared" si="135"/>
        <v>0</v>
      </c>
      <c r="F327" s="136">
        <f t="shared" si="135"/>
        <v>0</v>
      </c>
      <c r="G327" s="136">
        <f t="shared" si="135"/>
        <v>0</v>
      </c>
      <c r="H327" s="136">
        <f t="shared" si="135"/>
        <v>0</v>
      </c>
      <c r="I327" s="136">
        <f t="shared" si="135"/>
        <v>0</v>
      </c>
      <c r="J327" s="136">
        <f t="shared" si="135"/>
        <v>0</v>
      </c>
      <c r="K327" s="136">
        <f t="shared" si="135"/>
        <v>0</v>
      </c>
      <c r="L327" s="136">
        <f t="shared" si="135"/>
        <v>0</v>
      </c>
      <c r="M327" s="136">
        <f t="shared" si="135"/>
        <v>0</v>
      </c>
    </row>
    <row r="328" spans="1:13" x14ac:dyDescent="0.2">
      <c r="A328" s="85">
        <v>3293</v>
      </c>
      <c r="B328" s="86" t="s">
        <v>94</v>
      </c>
      <c r="C328" s="137">
        <f>SUM(D328:M328)</f>
        <v>0</v>
      </c>
      <c r="D328" s="137"/>
      <c r="E328" s="137"/>
      <c r="F328" s="137"/>
      <c r="G328" s="137"/>
      <c r="H328" s="137"/>
      <c r="I328" s="137"/>
      <c r="J328" s="137"/>
      <c r="K328" s="137"/>
      <c r="L328" s="137"/>
      <c r="M328" s="137"/>
    </row>
    <row r="329" spans="1:13" x14ac:dyDescent="0.2">
      <c r="A329" s="85">
        <v>3294</v>
      </c>
      <c r="B329" s="86" t="s">
        <v>95</v>
      </c>
      <c r="C329" s="137">
        <f>SUM(D329:M329)</f>
        <v>0</v>
      </c>
      <c r="D329" s="137"/>
      <c r="E329" s="137"/>
      <c r="F329" s="137"/>
      <c r="G329" s="137"/>
      <c r="H329" s="137"/>
      <c r="I329" s="137"/>
      <c r="J329" s="137"/>
      <c r="K329" s="137"/>
      <c r="L329" s="137"/>
      <c r="M329" s="137"/>
    </row>
    <row r="330" spans="1:13" x14ac:dyDescent="0.2">
      <c r="A330" s="85">
        <v>3295</v>
      </c>
      <c r="B330" s="86" t="s">
        <v>96</v>
      </c>
      <c r="C330" s="137">
        <f>SUM(D330:M330)</f>
        <v>0</v>
      </c>
      <c r="D330" s="137"/>
      <c r="E330" s="137"/>
      <c r="F330" s="137"/>
      <c r="G330" s="137"/>
      <c r="H330" s="137"/>
      <c r="I330" s="137"/>
      <c r="J330" s="137"/>
      <c r="K330" s="137"/>
      <c r="L330" s="137"/>
      <c r="M330" s="137"/>
    </row>
    <row r="331" spans="1:13" x14ac:dyDescent="0.2">
      <c r="A331" s="85">
        <v>3299</v>
      </c>
      <c r="B331" s="86" t="s">
        <v>97</v>
      </c>
      <c r="C331" s="137">
        <f>SUM(D331:M331)</f>
        <v>0</v>
      </c>
      <c r="D331" s="137"/>
      <c r="E331" s="137"/>
      <c r="F331" s="137"/>
      <c r="G331" s="137"/>
      <c r="H331" s="137"/>
      <c r="I331" s="137"/>
      <c r="J331" s="137"/>
      <c r="K331" s="137"/>
      <c r="L331" s="137"/>
      <c r="M331" s="137"/>
    </row>
    <row r="332" spans="1:13" x14ac:dyDescent="0.2">
      <c r="A332" s="91">
        <v>34</v>
      </c>
      <c r="B332" s="89" t="s">
        <v>20</v>
      </c>
      <c r="C332" s="136">
        <f>SUM(C333)</f>
        <v>0</v>
      </c>
      <c r="D332" s="136">
        <f t="shared" ref="D332:M332" si="136">SUM(D333)</f>
        <v>0</v>
      </c>
      <c r="E332" s="136">
        <f t="shared" si="136"/>
        <v>0</v>
      </c>
      <c r="F332" s="136">
        <f t="shared" si="136"/>
        <v>0</v>
      </c>
      <c r="G332" s="136">
        <f t="shared" si="136"/>
        <v>0</v>
      </c>
      <c r="H332" s="136">
        <f t="shared" si="136"/>
        <v>0</v>
      </c>
      <c r="I332" s="136">
        <f t="shared" si="136"/>
        <v>0</v>
      </c>
      <c r="J332" s="136">
        <f t="shared" si="136"/>
        <v>0</v>
      </c>
      <c r="K332" s="136">
        <f t="shared" si="136"/>
        <v>0</v>
      </c>
      <c r="L332" s="136">
        <f t="shared" si="136"/>
        <v>0</v>
      </c>
      <c r="M332" s="136">
        <f t="shared" si="136"/>
        <v>0</v>
      </c>
    </row>
    <row r="333" spans="1:13" x14ac:dyDescent="0.2">
      <c r="A333" s="125">
        <v>343</v>
      </c>
      <c r="B333" s="126" t="s">
        <v>21</v>
      </c>
      <c r="C333" s="139">
        <f>SUM(C334,C335,C336,C337)</f>
        <v>0</v>
      </c>
      <c r="D333" s="139">
        <f t="shared" ref="D333:M333" si="137">SUM(D334,D335,D336,D337)</f>
        <v>0</v>
      </c>
      <c r="E333" s="139">
        <f t="shared" si="137"/>
        <v>0</v>
      </c>
      <c r="F333" s="139">
        <f t="shared" si="137"/>
        <v>0</v>
      </c>
      <c r="G333" s="139">
        <f t="shared" si="137"/>
        <v>0</v>
      </c>
      <c r="H333" s="139">
        <f t="shared" si="137"/>
        <v>0</v>
      </c>
      <c r="I333" s="139">
        <f t="shared" si="137"/>
        <v>0</v>
      </c>
      <c r="J333" s="139">
        <f t="shared" si="137"/>
        <v>0</v>
      </c>
      <c r="K333" s="139">
        <f t="shared" si="137"/>
        <v>0</v>
      </c>
      <c r="L333" s="139">
        <f t="shared" si="137"/>
        <v>0</v>
      </c>
      <c r="M333" s="139">
        <f t="shared" si="137"/>
        <v>0</v>
      </c>
    </row>
    <row r="334" spans="1:13" ht="25.5" x14ac:dyDescent="0.2">
      <c r="A334" s="85">
        <v>3431</v>
      </c>
      <c r="B334" s="86" t="s">
        <v>78</v>
      </c>
      <c r="C334" s="137">
        <f>SUM(D334:M334)</f>
        <v>0</v>
      </c>
      <c r="D334" s="137"/>
      <c r="E334" s="137"/>
      <c r="F334" s="137"/>
      <c r="G334" s="137"/>
      <c r="H334" s="137"/>
      <c r="I334" s="137"/>
      <c r="J334" s="137"/>
      <c r="K334" s="137"/>
      <c r="L334" s="137"/>
      <c r="M334" s="137"/>
    </row>
    <row r="335" spans="1:13" ht="25.5" x14ac:dyDescent="0.2">
      <c r="A335" s="85">
        <v>3432</v>
      </c>
      <c r="B335" s="86" t="s">
        <v>79</v>
      </c>
      <c r="C335" s="137">
        <f>SUM(D335:M335)</f>
        <v>0</v>
      </c>
      <c r="D335" s="137"/>
      <c r="E335" s="137"/>
      <c r="F335" s="137"/>
      <c r="G335" s="137"/>
      <c r="H335" s="137"/>
      <c r="I335" s="137"/>
      <c r="J335" s="137"/>
      <c r="K335" s="137"/>
      <c r="L335" s="137"/>
      <c r="M335" s="137"/>
    </row>
    <row r="336" spans="1:13" x14ac:dyDescent="0.2">
      <c r="A336" s="85">
        <v>3433</v>
      </c>
      <c r="B336" s="86" t="s">
        <v>80</v>
      </c>
      <c r="C336" s="137">
        <f>SUM(D336:M336)</f>
        <v>0</v>
      </c>
      <c r="D336" s="137"/>
      <c r="E336" s="137"/>
      <c r="F336" s="137"/>
      <c r="G336" s="137"/>
      <c r="H336" s="137"/>
      <c r="I336" s="137"/>
      <c r="J336" s="137"/>
      <c r="K336" s="137"/>
      <c r="L336" s="137"/>
      <c r="M336" s="137"/>
    </row>
    <row r="337" spans="1:13" ht="25.5" x14ac:dyDescent="0.2">
      <c r="A337" s="85">
        <v>3434</v>
      </c>
      <c r="B337" s="86" t="s">
        <v>81</v>
      </c>
      <c r="C337" s="137">
        <f>SUM(D337:M337)</f>
        <v>0</v>
      </c>
      <c r="D337" s="137"/>
      <c r="E337" s="137"/>
      <c r="F337" s="137"/>
      <c r="G337" s="137"/>
      <c r="H337" s="137"/>
      <c r="I337" s="137"/>
      <c r="J337" s="137"/>
      <c r="K337" s="137"/>
      <c r="L337" s="137"/>
      <c r="M337" s="137"/>
    </row>
    <row r="338" spans="1:13" ht="25.5" x14ac:dyDescent="0.2">
      <c r="A338" s="91">
        <v>4</v>
      </c>
      <c r="B338" s="89" t="s">
        <v>22</v>
      </c>
      <c r="C338" s="136">
        <f>SUM(C339)</f>
        <v>0</v>
      </c>
      <c r="D338" s="136">
        <f t="shared" ref="D338:M338" si="138">SUM(D339)</f>
        <v>0</v>
      </c>
      <c r="E338" s="136">
        <f t="shared" si="138"/>
        <v>0</v>
      </c>
      <c r="F338" s="136">
        <f t="shared" si="138"/>
        <v>0</v>
      </c>
      <c r="G338" s="136">
        <f t="shared" si="138"/>
        <v>0</v>
      </c>
      <c r="H338" s="136">
        <f t="shared" si="138"/>
        <v>0</v>
      </c>
      <c r="I338" s="136">
        <f t="shared" si="138"/>
        <v>0</v>
      </c>
      <c r="J338" s="136">
        <f t="shared" si="138"/>
        <v>0</v>
      </c>
      <c r="K338" s="136">
        <f t="shared" si="138"/>
        <v>0</v>
      </c>
      <c r="L338" s="136">
        <f t="shared" si="138"/>
        <v>0</v>
      </c>
      <c r="M338" s="136">
        <f t="shared" si="138"/>
        <v>0</v>
      </c>
    </row>
    <row r="339" spans="1:13" ht="38.25" x14ac:dyDescent="0.2">
      <c r="A339" s="91">
        <v>42</v>
      </c>
      <c r="B339" s="89" t="s">
        <v>40</v>
      </c>
      <c r="C339" s="139">
        <f t="shared" ref="C339:M339" si="139">SUM(C340,C345,C348)</f>
        <v>0</v>
      </c>
      <c r="D339" s="139">
        <f t="shared" si="139"/>
        <v>0</v>
      </c>
      <c r="E339" s="139">
        <f t="shared" si="139"/>
        <v>0</v>
      </c>
      <c r="F339" s="139">
        <f t="shared" si="139"/>
        <v>0</v>
      </c>
      <c r="G339" s="139">
        <f t="shared" si="139"/>
        <v>0</v>
      </c>
      <c r="H339" s="139">
        <f t="shared" si="139"/>
        <v>0</v>
      </c>
      <c r="I339" s="139">
        <f t="shared" si="139"/>
        <v>0</v>
      </c>
      <c r="J339" s="139">
        <f t="shared" si="139"/>
        <v>0</v>
      </c>
      <c r="K339" s="139">
        <f t="shared" si="139"/>
        <v>0</v>
      </c>
      <c r="L339" s="139">
        <f t="shared" si="139"/>
        <v>0</v>
      </c>
      <c r="M339" s="139">
        <f t="shared" si="139"/>
        <v>0</v>
      </c>
    </row>
    <row r="340" spans="1:13" x14ac:dyDescent="0.2">
      <c r="A340" s="125">
        <v>421</v>
      </c>
      <c r="B340" s="126" t="s">
        <v>34</v>
      </c>
      <c r="C340" s="139">
        <f>SUM(C341:C344)</f>
        <v>0</v>
      </c>
      <c r="D340" s="139">
        <f t="shared" ref="D340:M340" si="140">SUM(D341:D344)</f>
        <v>0</v>
      </c>
      <c r="E340" s="139">
        <f t="shared" si="140"/>
        <v>0</v>
      </c>
      <c r="F340" s="139">
        <f t="shared" si="140"/>
        <v>0</v>
      </c>
      <c r="G340" s="139">
        <f t="shared" si="140"/>
        <v>0</v>
      </c>
      <c r="H340" s="139">
        <f t="shared" si="140"/>
        <v>0</v>
      </c>
      <c r="I340" s="139">
        <f t="shared" si="140"/>
        <v>0</v>
      </c>
      <c r="J340" s="139">
        <f t="shared" si="140"/>
        <v>0</v>
      </c>
      <c r="K340" s="139">
        <f t="shared" si="140"/>
        <v>0</v>
      </c>
      <c r="L340" s="139">
        <f t="shared" si="140"/>
        <v>0</v>
      </c>
      <c r="M340" s="139">
        <f t="shared" si="140"/>
        <v>0</v>
      </c>
    </row>
    <row r="341" spans="1:13" x14ac:dyDescent="0.2">
      <c r="A341" s="85">
        <v>4211</v>
      </c>
      <c r="B341" s="86" t="s">
        <v>82</v>
      </c>
      <c r="C341" s="137">
        <f>SUM(D341:M341)</f>
        <v>0</v>
      </c>
      <c r="D341" s="137"/>
      <c r="E341" s="137"/>
      <c r="F341" s="137"/>
      <c r="G341" s="137"/>
      <c r="H341" s="137"/>
      <c r="I341" s="137"/>
      <c r="J341" s="137"/>
      <c r="K341" s="137"/>
      <c r="L341" s="137"/>
      <c r="M341" s="137"/>
    </row>
    <row r="342" spans="1:13" x14ac:dyDescent="0.2">
      <c r="A342" s="85">
        <v>4212</v>
      </c>
      <c r="B342" s="86" t="s">
        <v>83</v>
      </c>
      <c r="C342" s="137">
        <f>SUM(D342:M342)</f>
        <v>0</v>
      </c>
      <c r="D342" s="137"/>
      <c r="E342" s="137"/>
      <c r="F342" s="137"/>
      <c r="G342" s="137"/>
      <c r="H342" s="137"/>
      <c r="I342" s="137"/>
      <c r="J342" s="137"/>
      <c r="K342" s="137"/>
      <c r="L342" s="137"/>
      <c r="M342" s="137"/>
    </row>
    <row r="343" spans="1:13" ht="25.5" x14ac:dyDescent="0.2">
      <c r="A343" s="85">
        <v>4213</v>
      </c>
      <c r="B343" s="86" t="s">
        <v>84</v>
      </c>
      <c r="C343" s="137">
        <f>SUM(D343:M343)</f>
        <v>0</v>
      </c>
      <c r="D343" s="137"/>
      <c r="E343" s="137"/>
      <c r="F343" s="137"/>
      <c r="G343" s="137"/>
      <c r="H343" s="137"/>
      <c r="I343" s="137"/>
      <c r="J343" s="137"/>
      <c r="K343" s="137"/>
      <c r="L343" s="137"/>
      <c r="M343" s="137"/>
    </row>
    <row r="344" spans="1:13" x14ac:dyDescent="0.2">
      <c r="A344" s="85">
        <v>4214</v>
      </c>
      <c r="B344" s="86" t="s">
        <v>85</v>
      </c>
      <c r="C344" s="137">
        <f>SUM(D344:M344)</f>
        <v>0</v>
      </c>
      <c r="D344" s="137"/>
      <c r="E344" s="137"/>
      <c r="F344" s="137"/>
      <c r="G344" s="137"/>
      <c r="H344" s="137"/>
      <c r="I344" s="137"/>
      <c r="J344" s="137"/>
      <c r="K344" s="137"/>
      <c r="L344" s="137"/>
      <c r="M344" s="137"/>
    </row>
    <row r="345" spans="1:13" x14ac:dyDescent="0.2">
      <c r="A345" s="91">
        <v>422</v>
      </c>
      <c r="B345" s="89" t="s">
        <v>98</v>
      </c>
      <c r="C345" s="139">
        <f t="shared" ref="C345:M345" si="141">SUM(C346:C347)</f>
        <v>0</v>
      </c>
      <c r="D345" s="139">
        <f t="shared" si="141"/>
        <v>0</v>
      </c>
      <c r="E345" s="139">
        <f t="shared" si="141"/>
        <v>0</v>
      </c>
      <c r="F345" s="139">
        <f t="shared" si="141"/>
        <v>0</v>
      </c>
      <c r="G345" s="139">
        <f t="shared" si="141"/>
        <v>0</v>
      </c>
      <c r="H345" s="139">
        <f t="shared" si="141"/>
        <v>0</v>
      </c>
      <c r="I345" s="139">
        <f t="shared" si="141"/>
        <v>0</v>
      </c>
      <c r="J345" s="139">
        <f t="shared" si="141"/>
        <v>0</v>
      </c>
      <c r="K345" s="139">
        <f t="shared" si="141"/>
        <v>0</v>
      </c>
      <c r="L345" s="139">
        <f t="shared" si="141"/>
        <v>0</v>
      </c>
      <c r="M345" s="139">
        <f t="shared" si="141"/>
        <v>0</v>
      </c>
    </row>
    <row r="346" spans="1:13" x14ac:dyDescent="0.2">
      <c r="A346" s="140">
        <v>4221</v>
      </c>
      <c r="B346" s="86" t="s">
        <v>99</v>
      </c>
      <c r="C346" s="137">
        <f>SUM(D346:M346)</f>
        <v>0</v>
      </c>
      <c r="D346" s="136"/>
      <c r="E346" s="136"/>
      <c r="F346" s="136"/>
      <c r="G346" s="136"/>
      <c r="H346" s="136"/>
      <c r="I346" s="136"/>
      <c r="J346" s="136"/>
      <c r="K346" s="136"/>
      <c r="L346" s="136"/>
      <c r="M346" s="136"/>
    </row>
    <row r="347" spans="1:13" x14ac:dyDescent="0.2">
      <c r="A347" s="85">
        <v>4226</v>
      </c>
      <c r="B347" s="86" t="s">
        <v>100</v>
      </c>
      <c r="C347" s="137">
        <f>SUM(D347:M347)</f>
        <v>0</v>
      </c>
      <c r="D347" s="136"/>
      <c r="E347" s="136"/>
      <c r="F347" s="136"/>
      <c r="G347" s="136"/>
      <c r="H347" s="136"/>
      <c r="I347" s="136"/>
      <c r="J347" s="136"/>
      <c r="K347" s="136"/>
      <c r="L347" s="136"/>
      <c r="M347" s="136"/>
    </row>
    <row r="348" spans="1:13" ht="25.5" x14ac:dyDescent="0.2">
      <c r="A348" s="91">
        <v>424</v>
      </c>
      <c r="B348" s="89" t="s">
        <v>101</v>
      </c>
      <c r="C348" s="136">
        <f t="shared" ref="C348:M348" si="142">C349</f>
        <v>0</v>
      </c>
      <c r="D348" s="136">
        <f t="shared" si="142"/>
        <v>0</v>
      </c>
      <c r="E348" s="136">
        <f t="shared" si="142"/>
        <v>0</v>
      </c>
      <c r="F348" s="136">
        <f t="shared" si="142"/>
        <v>0</v>
      </c>
      <c r="G348" s="136">
        <f t="shared" si="142"/>
        <v>0</v>
      </c>
      <c r="H348" s="136">
        <f t="shared" si="142"/>
        <v>0</v>
      </c>
      <c r="I348" s="136">
        <f t="shared" si="142"/>
        <v>0</v>
      </c>
      <c r="J348" s="136">
        <f t="shared" si="142"/>
        <v>0</v>
      </c>
      <c r="K348" s="136">
        <f t="shared" si="142"/>
        <v>0</v>
      </c>
      <c r="L348" s="136">
        <f t="shared" si="142"/>
        <v>0</v>
      </c>
      <c r="M348" s="136">
        <f t="shared" si="142"/>
        <v>0</v>
      </c>
    </row>
    <row r="349" spans="1:13" x14ac:dyDescent="0.2">
      <c r="A349" s="129">
        <v>4241</v>
      </c>
      <c r="B349" s="89" t="s">
        <v>102</v>
      </c>
      <c r="C349" s="137">
        <f>SUM(D349:M349)</f>
        <v>0</v>
      </c>
      <c r="D349" s="136"/>
      <c r="E349" s="136"/>
      <c r="F349" s="136"/>
      <c r="G349" s="136"/>
      <c r="H349" s="136"/>
      <c r="I349" s="136"/>
      <c r="J349" s="136"/>
      <c r="K349" s="136"/>
      <c r="L349" s="136"/>
      <c r="M349" s="136"/>
    </row>
    <row r="350" spans="1:13" x14ac:dyDescent="0.2">
      <c r="A350" s="129"/>
      <c r="B350" s="145" t="s">
        <v>103</v>
      </c>
      <c r="C350" s="146">
        <f>SUM(C291,C338)</f>
        <v>14772</v>
      </c>
      <c r="D350" s="146">
        <f t="shared" ref="D350:M350" si="143">SUM(D291,D338)</f>
        <v>0</v>
      </c>
      <c r="E350" s="146">
        <f t="shared" si="143"/>
        <v>0</v>
      </c>
      <c r="F350" s="146">
        <f t="shared" si="143"/>
        <v>0</v>
      </c>
      <c r="G350" s="146">
        <f t="shared" si="143"/>
        <v>0</v>
      </c>
      <c r="H350" s="146">
        <f t="shared" si="143"/>
        <v>14772</v>
      </c>
      <c r="I350" s="146">
        <f t="shared" si="143"/>
        <v>0</v>
      </c>
      <c r="J350" s="146">
        <f t="shared" si="143"/>
        <v>0</v>
      </c>
      <c r="K350" s="146">
        <f t="shared" si="143"/>
        <v>0</v>
      </c>
      <c r="L350" s="146">
        <f t="shared" si="143"/>
        <v>0</v>
      </c>
      <c r="M350" s="146">
        <f t="shared" si="143"/>
        <v>0</v>
      </c>
    </row>
    <row r="351" spans="1:13" x14ac:dyDescent="0.2">
      <c r="A351" s="141" t="s">
        <v>51</v>
      </c>
      <c r="B351" s="142" t="s">
        <v>39</v>
      </c>
      <c r="C351" s="168" t="s">
        <v>108</v>
      </c>
      <c r="D351" s="143"/>
      <c r="E351" s="144"/>
      <c r="F351" s="144"/>
      <c r="G351" s="144"/>
      <c r="H351" s="144"/>
      <c r="I351" s="144"/>
      <c r="J351" s="144"/>
      <c r="K351" s="144"/>
      <c r="L351" s="144"/>
      <c r="M351" s="144"/>
    </row>
    <row r="352" spans="1:13" x14ac:dyDescent="0.2">
      <c r="A352" s="91">
        <v>3</v>
      </c>
      <c r="B352" s="89" t="s">
        <v>35</v>
      </c>
      <c r="C352" s="136">
        <v>9600</v>
      </c>
      <c r="D352" s="136">
        <v>9600</v>
      </c>
      <c r="E352" s="136">
        <f t="shared" ref="E352:I352" si="144">SUM(E353,E364,E393)</f>
        <v>0</v>
      </c>
      <c r="F352" s="136">
        <f t="shared" si="144"/>
        <v>0</v>
      </c>
      <c r="G352" s="136">
        <f t="shared" si="144"/>
        <v>0</v>
      </c>
      <c r="H352" s="136">
        <f t="shared" si="144"/>
        <v>0</v>
      </c>
      <c r="I352" s="136">
        <f t="shared" si="144"/>
        <v>0</v>
      </c>
      <c r="J352" s="136"/>
      <c r="K352" s="136">
        <f t="shared" ref="K352:M352" si="145">SUM(K353,K364,K393)</f>
        <v>0</v>
      </c>
      <c r="L352" s="136">
        <f t="shared" si="145"/>
        <v>0</v>
      </c>
      <c r="M352" s="136">
        <f t="shared" si="145"/>
        <v>0</v>
      </c>
    </row>
    <row r="353" spans="1:13" x14ac:dyDescent="0.2">
      <c r="A353" s="91">
        <v>31</v>
      </c>
      <c r="B353" s="89" t="s">
        <v>12</v>
      </c>
      <c r="C353" s="136">
        <f>SUM(C354,C359,C361)</f>
        <v>9600</v>
      </c>
      <c r="D353" s="136">
        <f t="shared" ref="D353:I353" si="146">SUM(D354,D359,D361)</f>
        <v>9600</v>
      </c>
      <c r="E353" s="136">
        <f t="shared" si="146"/>
        <v>0</v>
      </c>
      <c r="F353" s="136">
        <f t="shared" si="146"/>
        <v>0</v>
      </c>
      <c r="G353" s="136">
        <f t="shared" si="146"/>
        <v>0</v>
      </c>
      <c r="H353" s="136">
        <f t="shared" si="146"/>
        <v>0</v>
      </c>
      <c r="I353" s="136">
        <f t="shared" si="146"/>
        <v>0</v>
      </c>
      <c r="J353" s="136"/>
      <c r="K353" s="136">
        <f t="shared" ref="K353:M353" si="147">SUM(K354,K359,K361)</f>
        <v>0</v>
      </c>
      <c r="L353" s="136">
        <f t="shared" si="147"/>
        <v>0</v>
      </c>
      <c r="M353" s="136">
        <f t="shared" si="147"/>
        <v>0</v>
      </c>
    </row>
    <row r="354" spans="1:13" x14ac:dyDescent="0.2">
      <c r="A354" s="125">
        <v>311</v>
      </c>
      <c r="B354" s="126" t="s">
        <v>13</v>
      </c>
      <c r="C354" s="136">
        <f>SUM(C355,C356,C357,C358)</f>
        <v>8016</v>
      </c>
      <c r="D354" s="136">
        <f t="shared" ref="D354:I354" si="148">SUM(D355,D356,D357,D358)</f>
        <v>8016</v>
      </c>
      <c r="E354" s="136">
        <f t="shared" si="148"/>
        <v>0</v>
      </c>
      <c r="F354" s="136">
        <f t="shared" si="148"/>
        <v>0</v>
      </c>
      <c r="G354" s="136">
        <f t="shared" si="148"/>
        <v>0</v>
      </c>
      <c r="H354" s="136">
        <f t="shared" si="148"/>
        <v>0</v>
      </c>
      <c r="I354" s="136">
        <f t="shared" si="148"/>
        <v>0</v>
      </c>
      <c r="J354" s="136"/>
      <c r="K354" s="136">
        <f t="shared" ref="K354:M354" si="149">SUM(K355,K356,K357,K358)</f>
        <v>0</v>
      </c>
      <c r="L354" s="136">
        <f t="shared" si="149"/>
        <v>0</v>
      </c>
      <c r="M354" s="136">
        <f t="shared" si="149"/>
        <v>0</v>
      </c>
    </row>
    <row r="355" spans="1:13" x14ac:dyDescent="0.2">
      <c r="A355" s="85">
        <v>3111</v>
      </c>
      <c r="B355" s="86" t="s">
        <v>52</v>
      </c>
      <c r="C355" s="137">
        <v>8016</v>
      </c>
      <c r="D355" s="137">
        <v>8016</v>
      </c>
      <c r="E355" s="137"/>
      <c r="F355" s="137"/>
      <c r="G355" s="137"/>
      <c r="H355" s="137"/>
      <c r="I355" s="137"/>
      <c r="J355" s="137"/>
      <c r="K355" s="137"/>
      <c r="L355" s="137"/>
      <c r="M355" s="137"/>
    </row>
    <row r="356" spans="1:13" x14ac:dyDescent="0.2">
      <c r="A356" s="85">
        <v>3112</v>
      </c>
      <c r="B356" s="86" t="s">
        <v>53</v>
      </c>
      <c r="C356" s="137">
        <f>SUM(D356:M356)</f>
        <v>0</v>
      </c>
      <c r="D356" s="137"/>
      <c r="E356" s="137"/>
      <c r="F356" s="137"/>
      <c r="G356" s="137"/>
      <c r="H356" s="137"/>
      <c r="I356" s="137"/>
      <c r="J356" s="137"/>
      <c r="K356" s="137"/>
      <c r="L356" s="137"/>
      <c r="M356" s="137"/>
    </row>
    <row r="357" spans="1:13" x14ac:dyDescent="0.2">
      <c r="A357" s="85">
        <v>3113</v>
      </c>
      <c r="B357" s="86" t="s">
        <v>54</v>
      </c>
      <c r="C357" s="137">
        <f>SUM(D357:M357)</f>
        <v>0</v>
      </c>
      <c r="D357" s="137"/>
      <c r="E357" s="137"/>
      <c r="F357" s="137"/>
      <c r="G357" s="137"/>
      <c r="H357" s="137"/>
      <c r="I357" s="137"/>
      <c r="J357" s="137"/>
      <c r="K357" s="137"/>
      <c r="L357" s="137"/>
      <c r="M357" s="137"/>
    </row>
    <row r="358" spans="1:13" x14ac:dyDescent="0.2">
      <c r="A358" s="85">
        <v>3114</v>
      </c>
      <c r="B358" s="86" t="s">
        <v>55</v>
      </c>
      <c r="C358" s="137">
        <f>SUM(D358:M358)</f>
        <v>0</v>
      </c>
      <c r="D358" s="137"/>
      <c r="E358" s="137"/>
      <c r="F358" s="137"/>
      <c r="G358" s="137"/>
      <c r="H358" s="137"/>
      <c r="I358" s="137"/>
      <c r="J358" s="137"/>
      <c r="K358" s="137"/>
      <c r="L358" s="137"/>
      <c r="M358" s="137"/>
    </row>
    <row r="359" spans="1:13" x14ac:dyDescent="0.2">
      <c r="A359" s="125">
        <v>312</v>
      </c>
      <c r="B359" s="126" t="s">
        <v>14</v>
      </c>
      <c r="C359" s="136">
        <f>SUM(C360)</f>
        <v>0</v>
      </c>
      <c r="D359" s="136">
        <f t="shared" ref="D359:M359" si="150">SUM(D360)</f>
        <v>0</v>
      </c>
      <c r="E359" s="136">
        <f t="shared" si="150"/>
        <v>0</v>
      </c>
      <c r="F359" s="136">
        <f t="shared" si="150"/>
        <v>0</v>
      </c>
      <c r="G359" s="136">
        <f t="shared" si="150"/>
        <v>0</v>
      </c>
      <c r="H359" s="136">
        <f t="shared" si="150"/>
        <v>0</v>
      </c>
      <c r="I359" s="136">
        <f t="shared" si="150"/>
        <v>0</v>
      </c>
      <c r="J359" s="136">
        <f t="shared" si="150"/>
        <v>0</v>
      </c>
      <c r="K359" s="136">
        <f t="shared" si="150"/>
        <v>0</v>
      </c>
      <c r="L359" s="136">
        <f t="shared" si="150"/>
        <v>0</v>
      </c>
      <c r="M359" s="136">
        <f t="shared" si="150"/>
        <v>0</v>
      </c>
    </row>
    <row r="360" spans="1:13" x14ac:dyDescent="0.2">
      <c r="A360" s="85">
        <v>3121</v>
      </c>
      <c r="B360" s="86" t="s">
        <v>14</v>
      </c>
      <c r="C360" s="137">
        <f>SUM(D360:M360)</f>
        <v>0</v>
      </c>
      <c r="D360" s="137"/>
      <c r="E360" s="137"/>
      <c r="F360" s="137"/>
      <c r="G360" s="137"/>
      <c r="H360" s="137"/>
      <c r="I360" s="137"/>
      <c r="J360" s="137"/>
      <c r="K360" s="137"/>
      <c r="L360" s="137"/>
      <c r="M360" s="137"/>
    </row>
    <row r="361" spans="1:13" x14ac:dyDescent="0.2">
      <c r="A361" s="125">
        <v>313</v>
      </c>
      <c r="B361" s="86" t="s">
        <v>15</v>
      </c>
      <c r="C361" s="136">
        <f>SUM(C362,C363,)</f>
        <v>1584</v>
      </c>
      <c r="D361" s="136">
        <f t="shared" ref="D361:M361" si="151">SUM(D362,D363,)</f>
        <v>1584</v>
      </c>
      <c r="E361" s="136">
        <f t="shared" si="151"/>
        <v>0</v>
      </c>
      <c r="F361" s="136">
        <f t="shared" si="151"/>
        <v>0</v>
      </c>
      <c r="G361" s="136">
        <f t="shared" si="151"/>
        <v>0</v>
      </c>
      <c r="H361" s="136">
        <f t="shared" si="151"/>
        <v>0</v>
      </c>
      <c r="I361" s="136">
        <f t="shared" si="151"/>
        <v>0</v>
      </c>
      <c r="J361" s="136">
        <f t="shared" si="151"/>
        <v>0</v>
      </c>
      <c r="K361" s="136">
        <f t="shared" si="151"/>
        <v>0</v>
      </c>
      <c r="L361" s="136">
        <f t="shared" si="151"/>
        <v>0</v>
      </c>
      <c r="M361" s="136">
        <f t="shared" si="151"/>
        <v>0</v>
      </c>
    </row>
    <row r="362" spans="1:13" ht="25.5" x14ac:dyDescent="0.2">
      <c r="A362" s="85">
        <v>3131</v>
      </c>
      <c r="B362" s="86" t="s">
        <v>56</v>
      </c>
      <c r="C362" s="137">
        <f>SUM(D362:M362)</f>
        <v>0</v>
      </c>
      <c r="D362" s="137"/>
      <c r="E362" s="137"/>
      <c r="F362" s="137"/>
      <c r="G362" s="137"/>
      <c r="H362" s="137"/>
      <c r="I362" s="137"/>
      <c r="J362" s="137"/>
      <c r="K362" s="137"/>
      <c r="L362" s="137"/>
      <c r="M362" s="137"/>
    </row>
    <row r="363" spans="1:13" ht="25.5" x14ac:dyDescent="0.2">
      <c r="A363" s="85">
        <v>3132</v>
      </c>
      <c r="B363" s="86" t="s">
        <v>57</v>
      </c>
      <c r="C363" s="137">
        <v>1584</v>
      </c>
      <c r="D363" s="137">
        <v>1584</v>
      </c>
      <c r="E363" s="137"/>
      <c r="F363" s="137"/>
      <c r="G363" s="137"/>
      <c r="H363" s="137"/>
      <c r="I363" s="137"/>
      <c r="J363" s="137"/>
      <c r="K363" s="137"/>
      <c r="L363" s="137"/>
      <c r="M363" s="137"/>
    </row>
    <row r="364" spans="1:13" x14ac:dyDescent="0.2">
      <c r="A364" s="91">
        <v>32</v>
      </c>
      <c r="B364" s="89" t="s">
        <v>16</v>
      </c>
      <c r="C364" s="136">
        <f t="shared" ref="C364:M364" si="152">SUM(C365,C370,C378,C388)</f>
        <v>0</v>
      </c>
      <c r="D364" s="136">
        <f t="shared" si="152"/>
        <v>0</v>
      </c>
      <c r="E364" s="136">
        <f t="shared" si="152"/>
        <v>0</v>
      </c>
      <c r="F364" s="136">
        <f t="shared" si="152"/>
        <v>0</v>
      </c>
      <c r="G364" s="136">
        <f t="shared" si="152"/>
        <v>0</v>
      </c>
      <c r="H364" s="136">
        <f t="shared" si="152"/>
        <v>0</v>
      </c>
      <c r="I364" s="136">
        <f t="shared" si="152"/>
        <v>0</v>
      </c>
      <c r="J364" s="136">
        <f t="shared" si="152"/>
        <v>0</v>
      </c>
      <c r="K364" s="136">
        <f t="shared" si="152"/>
        <v>0</v>
      </c>
      <c r="L364" s="136">
        <f t="shared" si="152"/>
        <v>0</v>
      </c>
      <c r="M364" s="136">
        <f t="shared" si="152"/>
        <v>0</v>
      </c>
    </row>
    <row r="365" spans="1:13" ht="25.5" x14ac:dyDescent="0.2">
      <c r="A365" s="125">
        <v>321</v>
      </c>
      <c r="B365" s="126" t="s">
        <v>17</v>
      </c>
      <c r="C365" s="136">
        <f>SUM(C366,C367,C368,C369)</f>
        <v>0</v>
      </c>
      <c r="D365" s="136">
        <f t="shared" ref="D365:M365" si="153">SUM(D366,D367,D368,D369)</f>
        <v>0</v>
      </c>
      <c r="E365" s="136">
        <f t="shared" si="153"/>
        <v>0</v>
      </c>
      <c r="F365" s="136">
        <f t="shared" si="153"/>
        <v>0</v>
      </c>
      <c r="G365" s="136">
        <f t="shared" si="153"/>
        <v>0</v>
      </c>
      <c r="H365" s="136">
        <f t="shared" si="153"/>
        <v>0</v>
      </c>
      <c r="I365" s="136">
        <f t="shared" si="153"/>
        <v>0</v>
      </c>
      <c r="J365" s="136">
        <f t="shared" si="153"/>
        <v>0</v>
      </c>
      <c r="K365" s="136">
        <f t="shared" si="153"/>
        <v>0</v>
      </c>
      <c r="L365" s="136">
        <f t="shared" si="153"/>
        <v>0</v>
      </c>
      <c r="M365" s="136">
        <f t="shared" si="153"/>
        <v>0</v>
      </c>
    </row>
    <row r="366" spans="1:13" x14ac:dyDescent="0.2">
      <c r="A366" s="85">
        <v>3211</v>
      </c>
      <c r="B366" s="86" t="s">
        <v>58</v>
      </c>
      <c r="C366" s="137">
        <f>SUM(D366:M366)</f>
        <v>0</v>
      </c>
      <c r="D366" s="137"/>
      <c r="E366" s="137"/>
      <c r="F366" s="137"/>
      <c r="G366" s="137"/>
      <c r="H366" s="137"/>
      <c r="I366" s="137"/>
      <c r="J366" s="137"/>
      <c r="K366" s="137"/>
      <c r="L366" s="137"/>
      <c r="M366" s="137"/>
    </row>
    <row r="367" spans="1:13" ht="25.5" x14ac:dyDescent="0.2">
      <c r="A367" s="85">
        <v>3212</v>
      </c>
      <c r="B367" s="86" t="s">
        <v>59</v>
      </c>
      <c r="C367" s="137">
        <f>SUM(D367:M367)</f>
        <v>0</v>
      </c>
      <c r="D367" s="137"/>
      <c r="E367" s="137"/>
      <c r="F367" s="137"/>
      <c r="G367" s="137"/>
      <c r="H367" s="137"/>
      <c r="I367" s="137"/>
      <c r="J367" s="137"/>
      <c r="K367" s="137"/>
      <c r="L367" s="137"/>
      <c r="M367" s="137"/>
    </row>
    <row r="368" spans="1:13" x14ac:dyDescent="0.2">
      <c r="A368" s="85">
        <v>3213</v>
      </c>
      <c r="B368" s="86" t="s">
        <v>60</v>
      </c>
      <c r="C368" s="137">
        <f>SUM(D368:M368)</f>
        <v>0</v>
      </c>
      <c r="D368" s="137"/>
      <c r="E368" s="137"/>
      <c r="F368" s="137"/>
      <c r="G368" s="137"/>
      <c r="H368" s="137"/>
      <c r="I368" s="137"/>
      <c r="J368" s="137"/>
      <c r="K368" s="137"/>
      <c r="L368" s="137"/>
      <c r="M368" s="137"/>
    </row>
    <row r="369" spans="1:13" ht="25.5" x14ac:dyDescent="0.2">
      <c r="A369" s="85">
        <v>3214</v>
      </c>
      <c r="B369" s="86" t="s">
        <v>61</v>
      </c>
      <c r="C369" s="137">
        <f>SUM(D369:M369)</f>
        <v>0</v>
      </c>
      <c r="D369" s="137"/>
      <c r="E369" s="137"/>
      <c r="F369" s="137"/>
      <c r="G369" s="137"/>
      <c r="H369" s="137"/>
      <c r="I369" s="137"/>
      <c r="J369" s="137"/>
      <c r="K369" s="137"/>
      <c r="L369" s="137"/>
      <c r="M369" s="137"/>
    </row>
    <row r="370" spans="1:13" x14ac:dyDescent="0.2">
      <c r="A370" s="91">
        <v>322</v>
      </c>
      <c r="B370" s="89" t="s">
        <v>18</v>
      </c>
      <c r="C370" s="136">
        <f>SUM(C371,C372,C373,C374,C375,C376,C377)</f>
        <v>0</v>
      </c>
      <c r="D370" s="136">
        <f t="shared" ref="D370:M370" si="154">SUM(D371,D372,D373,D374,D375,D376,D377)</f>
        <v>0</v>
      </c>
      <c r="E370" s="136">
        <f t="shared" si="154"/>
        <v>0</v>
      </c>
      <c r="F370" s="136">
        <f t="shared" si="154"/>
        <v>0</v>
      </c>
      <c r="G370" s="136">
        <f t="shared" si="154"/>
        <v>0</v>
      </c>
      <c r="H370" s="136">
        <f t="shared" si="154"/>
        <v>0</v>
      </c>
      <c r="I370" s="136">
        <f t="shared" si="154"/>
        <v>0</v>
      </c>
      <c r="J370" s="136">
        <f t="shared" si="154"/>
        <v>0</v>
      </c>
      <c r="K370" s="136">
        <f t="shared" si="154"/>
        <v>0</v>
      </c>
      <c r="L370" s="136">
        <f t="shared" si="154"/>
        <v>0</v>
      </c>
      <c r="M370" s="136">
        <f t="shared" si="154"/>
        <v>0</v>
      </c>
    </row>
    <row r="371" spans="1:13" ht="25.5" x14ac:dyDescent="0.2">
      <c r="A371" s="85">
        <v>3221</v>
      </c>
      <c r="B371" s="86" t="s">
        <v>62</v>
      </c>
      <c r="C371" s="137">
        <f t="shared" ref="C371" si="155">SUM(D371:M371)</f>
        <v>0</v>
      </c>
      <c r="D371" s="137"/>
      <c r="E371" s="137"/>
      <c r="F371" s="137"/>
      <c r="G371" s="137"/>
      <c r="H371" s="137"/>
      <c r="I371" s="137"/>
      <c r="J371" s="137"/>
      <c r="K371" s="137"/>
      <c r="L371" s="137"/>
      <c r="M371" s="137"/>
    </row>
    <row r="372" spans="1:13" x14ac:dyDescent="0.2">
      <c r="A372" s="85">
        <v>3222</v>
      </c>
      <c r="B372" s="86" t="s">
        <v>63</v>
      </c>
      <c r="C372" s="137"/>
      <c r="D372" s="137"/>
      <c r="E372" s="137"/>
      <c r="F372" s="137"/>
      <c r="G372" s="137"/>
      <c r="H372" s="137"/>
      <c r="I372" s="137"/>
      <c r="J372" s="137"/>
      <c r="K372" s="137"/>
      <c r="L372" s="137"/>
      <c r="M372" s="137"/>
    </row>
    <row r="373" spans="1:13" x14ac:dyDescent="0.2">
      <c r="A373" s="85">
        <v>3223</v>
      </c>
      <c r="B373" s="86" t="s">
        <v>64</v>
      </c>
      <c r="C373" s="137">
        <f t="shared" ref="C373:C377" si="156">SUM(D373:M373)</f>
        <v>0</v>
      </c>
      <c r="D373" s="137"/>
      <c r="E373" s="137"/>
      <c r="F373" s="137"/>
      <c r="G373" s="137"/>
      <c r="H373" s="137"/>
      <c r="I373" s="137"/>
      <c r="J373" s="137"/>
      <c r="K373" s="137"/>
      <c r="L373" s="137"/>
      <c r="M373" s="137"/>
    </row>
    <row r="374" spans="1:13" ht="25.5" x14ac:dyDescent="0.2">
      <c r="A374" s="85">
        <v>3224</v>
      </c>
      <c r="B374" s="86" t="s">
        <v>65</v>
      </c>
      <c r="C374" s="137">
        <f t="shared" si="156"/>
        <v>0</v>
      </c>
      <c r="D374" s="137"/>
      <c r="E374" s="137"/>
      <c r="F374" s="137"/>
      <c r="G374" s="137"/>
      <c r="H374" s="137"/>
      <c r="I374" s="137"/>
      <c r="J374" s="137"/>
      <c r="K374" s="137"/>
      <c r="L374" s="137"/>
      <c r="M374" s="137"/>
    </row>
    <row r="375" spans="1:13" x14ac:dyDescent="0.2">
      <c r="A375" s="85">
        <v>3225</v>
      </c>
      <c r="B375" s="86" t="s">
        <v>66</v>
      </c>
      <c r="C375" s="137">
        <f t="shared" si="156"/>
        <v>0</v>
      </c>
      <c r="D375" s="137"/>
      <c r="E375" s="137"/>
      <c r="F375" s="137"/>
      <c r="G375" s="137"/>
      <c r="H375" s="137"/>
      <c r="I375" s="137"/>
      <c r="J375" s="137"/>
      <c r="K375" s="137"/>
      <c r="L375" s="137"/>
      <c r="M375" s="137"/>
    </row>
    <row r="376" spans="1:13" ht="25.5" x14ac:dyDescent="0.2">
      <c r="A376" s="85">
        <v>3226</v>
      </c>
      <c r="B376" s="86" t="s">
        <v>67</v>
      </c>
      <c r="C376" s="137">
        <f t="shared" si="156"/>
        <v>0</v>
      </c>
      <c r="D376" s="137"/>
      <c r="E376" s="137"/>
      <c r="F376" s="137"/>
      <c r="G376" s="137"/>
      <c r="H376" s="137"/>
      <c r="I376" s="137"/>
      <c r="J376" s="137"/>
      <c r="K376" s="137"/>
      <c r="L376" s="137"/>
      <c r="M376" s="137"/>
    </row>
    <row r="377" spans="1:13" ht="25.5" x14ac:dyDescent="0.2">
      <c r="A377" s="85">
        <v>3227</v>
      </c>
      <c r="B377" s="86" t="s">
        <v>68</v>
      </c>
      <c r="C377" s="137">
        <f t="shared" si="156"/>
        <v>0</v>
      </c>
      <c r="D377" s="137"/>
      <c r="E377" s="137"/>
      <c r="F377" s="137"/>
      <c r="G377" s="137"/>
      <c r="H377" s="137"/>
      <c r="I377" s="137"/>
      <c r="J377" s="137"/>
      <c r="K377" s="137"/>
      <c r="L377" s="137"/>
      <c r="M377" s="137"/>
    </row>
    <row r="378" spans="1:13" x14ac:dyDescent="0.2">
      <c r="A378" s="125">
        <v>323</v>
      </c>
      <c r="B378" s="126" t="s">
        <v>19</v>
      </c>
      <c r="C378" s="136">
        <f>SUM(C379,C380,C381,C382,C383,C384,C385,C386,C387)</f>
        <v>0</v>
      </c>
      <c r="D378" s="136">
        <f t="shared" ref="D378:M378" si="157">SUM(D379,D380,D381,D382,D383,D384,D385,D386,D387)</f>
        <v>0</v>
      </c>
      <c r="E378" s="136">
        <f t="shared" si="157"/>
        <v>0</v>
      </c>
      <c r="F378" s="136">
        <f t="shared" si="157"/>
        <v>0</v>
      </c>
      <c r="G378" s="136">
        <f t="shared" si="157"/>
        <v>0</v>
      </c>
      <c r="H378" s="136">
        <f t="shared" si="157"/>
        <v>0</v>
      </c>
      <c r="I378" s="136">
        <f t="shared" si="157"/>
        <v>0</v>
      </c>
      <c r="J378" s="136">
        <f t="shared" si="157"/>
        <v>0</v>
      </c>
      <c r="K378" s="136">
        <f t="shared" si="157"/>
        <v>0</v>
      </c>
      <c r="L378" s="136">
        <f t="shared" si="157"/>
        <v>0</v>
      </c>
      <c r="M378" s="136">
        <f t="shared" si="157"/>
        <v>0</v>
      </c>
    </row>
    <row r="379" spans="1:13" x14ac:dyDescent="0.2">
      <c r="A379" s="85">
        <v>3231</v>
      </c>
      <c r="B379" s="86" t="s">
        <v>69</v>
      </c>
      <c r="C379" s="137">
        <f t="shared" ref="C379:C387" si="158">SUM(D379:M379)</f>
        <v>0</v>
      </c>
      <c r="D379" s="137"/>
      <c r="E379" s="137"/>
      <c r="F379" s="137"/>
      <c r="G379" s="137"/>
      <c r="H379" s="137"/>
      <c r="I379" s="137"/>
      <c r="J379" s="137"/>
      <c r="K379" s="137"/>
      <c r="L379" s="137"/>
      <c r="M379" s="137"/>
    </row>
    <row r="380" spans="1:13" ht="25.5" x14ac:dyDescent="0.2">
      <c r="A380" s="85">
        <v>3232</v>
      </c>
      <c r="B380" s="86" t="s">
        <v>70</v>
      </c>
      <c r="C380" s="137">
        <f t="shared" si="158"/>
        <v>0</v>
      </c>
      <c r="D380" s="137"/>
      <c r="E380" s="137"/>
      <c r="F380" s="137"/>
      <c r="G380" s="137"/>
      <c r="H380" s="137"/>
      <c r="I380" s="137"/>
      <c r="J380" s="137"/>
      <c r="K380" s="137"/>
      <c r="L380" s="137"/>
      <c r="M380" s="137"/>
    </row>
    <row r="381" spans="1:13" x14ac:dyDescent="0.2">
      <c r="A381" s="85">
        <v>3233</v>
      </c>
      <c r="B381" s="86" t="s">
        <v>71</v>
      </c>
      <c r="C381" s="137">
        <f t="shared" si="158"/>
        <v>0</v>
      </c>
      <c r="D381" s="137"/>
      <c r="E381" s="137"/>
      <c r="F381" s="137"/>
      <c r="G381" s="137"/>
      <c r="H381" s="137"/>
      <c r="I381" s="137"/>
      <c r="J381" s="137"/>
      <c r="K381" s="137"/>
      <c r="L381" s="137"/>
      <c r="M381" s="137"/>
    </row>
    <row r="382" spans="1:13" x14ac:dyDescent="0.2">
      <c r="A382" s="85">
        <v>3234</v>
      </c>
      <c r="B382" s="86" t="s">
        <v>72</v>
      </c>
      <c r="C382" s="137">
        <f t="shared" si="158"/>
        <v>0</v>
      </c>
      <c r="D382" s="137"/>
      <c r="E382" s="137"/>
      <c r="F382" s="137"/>
      <c r="G382" s="137"/>
      <c r="H382" s="137"/>
      <c r="I382" s="137"/>
      <c r="J382" s="137"/>
      <c r="K382" s="137"/>
      <c r="L382" s="137"/>
      <c r="M382" s="137"/>
    </row>
    <row r="383" spans="1:13" x14ac:dyDescent="0.2">
      <c r="A383" s="85">
        <v>3235</v>
      </c>
      <c r="B383" s="86" t="s">
        <v>73</v>
      </c>
      <c r="C383" s="137">
        <f t="shared" si="158"/>
        <v>0</v>
      </c>
      <c r="D383" s="137"/>
      <c r="E383" s="137"/>
      <c r="F383" s="137"/>
      <c r="G383" s="137"/>
      <c r="H383" s="137"/>
      <c r="I383" s="137"/>
      <c r="J383" s="137"/>
      <c r="K383" s="137"/>
      <c r="L383" s="137"/>
      <c r="M383" s="137"/>
    </row>
    <row r="384" spans="1:13" x14ac:dyDescent="0.2">
      <c r="A384" s="85">
        <v>3236</v>
      </c>
      <c r="B384" s="86" t="s">
        <v>74</v>
      </c>
      <c r="C384" s="137">
        <f t="shared" si="158"/>
        <v>0</v>
      </c>
      <c r="D384" s="137"/>
      <c r="E384" s="137"/>
      <c r="F384" s="137"/>
      <c r="G384" s="137"/>
      <c r="H384" s="137"/>
      <c r="I384" s="137"/>
      <c r="J384" s="137"/>
      <c r="K384" s="137"/>
      <c r="L384" s="137"/>
      <c r="M384" s="137"/>
    </row>
    <row r="385" spans="1:14" x14ac:dyDescent="0.2">
      <c r="A385" s="85">
        <v>3237</v>
      </c>
      <c r="B385" s="86" t="s">
        <v>75</v>
      </c>
      <c r="C385" s="137">
        <f t="shared" si="158"/>
        <v>0</v>
      </c>
      <c r="D385" s="137"/>
      <c r="E385" s="137"/>
      <c r="F385" s="137"/>
      <c r="G385" s="137"/>
      <c r="H385" s="137"/>
      <c r="I385" s="137"/>
      <c r="J385" s="137"/>
      <c r="K385" s="137"/>
      <c r="L385" s="137"/>
      <c r="M385" s="137"/>
    </row>
    <row r="386" spans="1:14" x14ac:dyDescent="0.2">
      <c r="A386" s="85">
        <v>3238</v>
      </c>
      <c r="B386" s="86" t="s">
        <v>76</v>
      </c>
      <c r="C386" s="137">
        <f t="shared" si="158"/>
        <v>0</v>
      </c>
      <c r="D386" s="137"/>
      <c r="E386" s="137"/>
      <c r="F386" s="137"/>
      <c r="G386" s="137"/>
      <c r="H386" s="137"/>
      <c r="I386" s="137"/>
      <c r="J386" s="137"/>
      <c r="K386" s="137"/>
      <c r="L386" s="137"/>
      <c r="M386" s="137"/>
    </row>
    <row r="387" spans="1:14" x14ac:dyDescent="0.2">
      <c r="A387" s="85">
        <v>3239</v>
      </c>
      <c r="B387" s="86" t="s">
        <v>77</v>
      </c>
      <c r="C387" s="137">
        <f t="shared" si="158"/>
        <v>0</v>
      </c>
      <c r="D387" s="137"/>
      <c r="E387" s="137"/>
      <c r="F387" s="137"/>
      <c r="G387" s="137"/>
      <c r="H387" s="137"/>
      <c r="I387" s="137"/>
      <c r="J387" s="137"/>
      <c r="K387" s="137"/>
      <c r="L387" s="137"/>
      <c r="M387" s="137"/>
    </row>
    <row r="388" spans="1:14" x14ac:dyDescent="0.2">
      <c r="A388" s="91">
        <v>329</v>
      </c>
      <c r="B388" s="89" t="s">
        <v>93</v>
      </c>
      <c r="C388" s="136">
        <f t="shared" ref="C388:M388" si="159">SUM(C389,C390,C391,C392,)</f>
        <v>0</v>
      </c>
      <c r="D388" s="136">
        <f t="shared" si="159"/>
        <v>0</v>
      </c>
      <c r="E388" s="136">
        <f t="shared" si="159"/>
        <v>0</v>
      </c>
      <c r="F388" s="136">
        <f t="shared" si="159"/>
        <v>0</v>
      </c>
      <c r="G388" s="136">
        <f t="shared" si="159"/>
        <v>0</v>
      </c>
      <c r="H388" s="136">
        <f t="shared" si="159"/>
        <v>0</v>
      </c>
      <c r="I388" s="136">
        <f t="shared" si="159"/>
        <v>0</v>
      </c>
      <c r="J388" s="136">
        <f t="shared" si="159"/>
        <v>0</v>
      </c>
      <c r="K388" s="136">
        <f t="shared" si="159"/>
        <v>0</v>
      </c>
      <c r="L388" s="136">
        <f t="shared" si="159"/>
        <v>0</v>
      </c>
      <c r="M388" s="136">
        <f t="shared" si="159"/>
        <v>0</v>
      </c>
    </row>
    <row r="389" spans="1:14" x14ac:dyDescent="0.2">
      <c r="A389" s="85">
        <v>3293</v>
      </c>
      <c r="B389" s="86" t="s">
        <v>94</v>
      </c>
      <c r="C389" s="137">
        <f>SUM(D389:M389)</f>
        <v>0</v>
      </c>
      <c r="D389" s="137"/>
      <c r="E389" s="137"/>
      <c r="F389" s="137"/>
      <c r="G389" s="137"/>
      <c r="H389" s="137"/>
      <c r="I389" s="137"/>
      <c r="J389" s="137"/>
      <c r="K389" s="137"/>
      <c r="L389" s="137"/>
      <c r="M389" s="137"/>
    </row>
    <row r="390" spans="1:14" x14ac:dyDescent="0.2">
      <c r="A390" s="85">
        <v>3294</v>
      </c>
      <c r="B390" s="86" t="s">
        <v>95</v>
      </c>
      <c r="C390" s="137">
        <f>SUM(D390:M390)</f>
        <v>0</v>
      </c>
      <c r="D390" s="137"/>
      <c r="E390" s="137"/>
      <c r="F390" s="137"/>
      <c r="G390" s="137"/>
      <c r="H390" s="137"/>
      <c r="I390" s="137"/>
      <c r="J390" s="137"/>
      <c r="K390" s="137"/>
      <c r="L390" s="137"/>
      <c r="M390" s="137"/>
    </row>
    <row r="391" spans="1:14" x14ac:dyDescent="0.2">
      <c r="A391" s="85">
        <v>3295</v>
      </c>
      <c r="B391" s="86" t="s">
        <v>96</v>
      </c>
      <c r="C391" s="137">
        <f>SUM(D391:M391)</f>
        <v>0</v>
      </c>
      <c r="D391" s="137"/>
      <c r="E391" s="137"/>
      <c r="F391" s="137"/>
      <c r="G391" s="137"/>
      <c r="H391" s="137"/>
      <c r="I391" s="137"/>
      <c r="J391" s="137"/>
      <c r="K391" s="137"/>
      <c r="L391" s="137"/>
      <c r="M391" s="137"/>
    </row>
    <row r="392" spans="1:14" x14ac:dyDescent="0.2">
      <c r="A392" s="85">
        <v>3299</v>
      </c>
      <c r="B392" s="86" t="s">
        <v>97</v>
      </c>
      <c r="C392" s="137">
        <f>SUM(D392:M392)</f>
        <v>0</v>
      </c>
      <c r="D392" s="137"/>
      <c r="E392" s="137"/>
      <c r="F392" s="137"/>
      <c r="G392" s="137"/>
      <c r="H392" s="137"/>
      <c r="I392" s="137"/>
      <c r="J392" s="137"/>
      <c r="K392" s="137"/>
      <c r="L392" s="137"/>
      <c r="M392" s="137"/>
    </row>
    <row r="393" spans="1:14" x14ac:dyDescent="0.2">
      <c r="A393" s="91">
        <v>34</v>
      </c>
      <c r="B393" s="89" t="s">
        <v>20</v>
      </c>
      <c r="C393" s="136">
        <f>SUM(C394)</f>
        <v>0</v>
      </c>
      <c r="D393" s="136">
        <f t="shared" ref="D393:M393" si="160">SUM(D394)</f>
        <v>0</v>
      </c>
      <c r="E393" s="136">
        <f t="shared" si="160"/>
        <v>0</v>
      </c>
      <c r="F393" s="136">
        <f t="shared" si="160"/>
        <v>0</v>
      </c>
      <c r="G393" s="136">
        <f t="shared" si="160"/>
        <v>0</v>
      </c>
      <c r="H393" s="136">
        <f t="shared" si="160"/>
        <v>0</v>
      </c>
      <c r="I393" s="136">
        <f t="shared" si="160"/>
        <v>0</v>
      </c>
      <c r="J393" s="136">
        <f t="shared" si="160"/>
        <v>0</v>
      </c>
      <c r="K393" s="136">
        <f t="shared" si="160"/>
        <v>0</v>
      </c>
      <c r="L393" s="136">
        <f t="shared" si="160"/>
        <v>0</v>
      </c>
      <c r="M393" s="136">
        <f t="shared" si="160"/>
        <v>0</v>
      </c>
    </row>
    <row r="394" spans="1:14" x14ac:dyDescent="0.2">
      <c r="A394" s="125">
        <v>343</v>
      </c>
      <c r="B394" s="126" t="s">
        <v>21</v>
      </c>
      <c r="C394" s="139">
        <f>SUM(C395,C396,C397,C398)</f>
        <v>0</v>
      </c>
      <c r="D394" s="139">
        <f t="shared" ref="D394:M394" si="161">SUM(D395,D396,D397,D398)</f>
        <v>0</v>
      </c>
      <c r="E394" s="139">
        <f t="shared" si="161"/>
        <v>0</v>
      </c>
      <c r="F394" s="139">
        <f t="shared" si="161"/>
        <v>0</v>
      </c>
      <c r="G394" s="139">
        <f t="shared" si="161"/>
        <v>0</v>
      </c>
      <c r="H394" s="139">
        <f t="shared" si="161"/>
        <v>0</v>
      </c>
      <c r="I394" s="139">
        <f t="shared" si="161"/>
        <v>0</v>
      </c>
      <c r="J394" s="139">
        <f t="shared" si="161"/>
        <v>0</v>
      </c>
      <c r="K394" s="139">
        <f t="shared" si="161"/>
        <v>0</v>
      </c>
      <c r="L394" s="139">
        <f t="shared" si="161"/>
        <v>0</v>
      </c>
      <c r="M394" s="139">
        <f t="shared" si="161"/>
        <v>0</v>
      </c>
    </row>
    <row r="395" spans="1:14" ht="25.5" x14ac:dyDescent="0.2">
      <c r="A395" s="85">
        <v>3431</v>
      </c>
      <c r="B395" s="86" t="s">
        <v>78</v>
      </c>
      <c r="C395" s="137">
        <f>SUM(D395:M395)</f>
        <v>0</v>
      </c>
      <c r="D395" s="137"/>
      <c r="E395" s="137"/>
      <c r="F395" s="137"/>
      <c r="G395" s="137"/>
      <c r="H395" s="137"/>
      <c r="I395" s="137"/>
      <c r="J395" s="137"/>
      <c r="K395" s="137"/>
      <c r="L395" s="137"/>
      <c r="M395" s="137"/>
    </row>
    <row r="396" spans="1:14" ht="25.5" x14ac:dyDescent="0.2">
      <c r="A396" s="85">
        <v>3432</v>
      </c>
      <c r="B396" s="86" t="s">
        <v>79</v>
      </c>
      <c r="C396" s="137">
        <f>SUM(D396:M396)</f>
        <v>0</v>
      </c>
      <c r="D396" s="137"/>
      <c r="E396" s="137"/>
      <c r="F396" s="137"/>
      <c r="G396" s="137"/>
      <c r="H396" s="137"/>
      <c r="I396" s="137"/>
      <c r="J396" s="137"/>
      <c r="K396" s="137"/>
      <c r="L396" s="137"/>
      <c r="M396" s="137"/>
    </row>
    <row r="397" spans="1:14" x14ac:dyDescent="0.2">
      <c r="A397" s="85">
        <v>3433</v>
      </c>
      <c r="B397" s="86" t="s">
        <v>80</v>
      </c>
      <c r="C397" s="137">
        <f>SUM(D397:M397)</f>
        <v>0</v>
      </c>
      <c r="D397" s="137"/>
      <c r="E397" s="137"/>
      <c r="F397" s="137"/>
      <c r="G397" s="137"/>
      <c r="H397" s="137"/>
      <c r="I397" s="137"/>
      <c r="J397" s="137"/>
      <c r="K397" s="137"/>
      <c r="L397" s="137"/>
      <c r="M397" s="137"/>
    </row>
    <row r="398" spans="1:14" ht="25.5" x14ac:dyDescent="0.2">
      <c r="A398" s="85">
        <v>3434</v>
      </c>
      <c r="B398" s="86" t="s">
        <v>81</v>
      </c>
      <c r="C398" s="137">
        <f>SUM(D398:M398)</f>
        <v>0</v>
      </c>
      <c r="D398" s="137"/>
      <c r="E398" s="137"/>
      <c r="F398" s="137"/>
      <c r="G398" s="137"/>
      <c r="H398" s="137"/>
      <c r="I398" s="137"/>
      <c r="J398" s="137"/>
      <c r="K398" s="137"/>
      <c r="L398" s="137"/>
      <c r="M398" s="137"/>
    </row>
    <row r="399" spans="1:14" ht="25.5" x14ac:dyDescent="0.2">
      <c r="A399" s="91">
        <v>4</v>
      </c>
      <c r="B399" s="89" t="s">
        <v>22</v>
      </c>
      <c r="C399" s="136">
        <f>SUM(C400)</f>
        <v>0</v>
      </c>
      <c r="D399" s="136">
        <f t="shared" ref="D399:M399" si="162">SUM(D400)</f>
        <v>0</v>
      </c>
      <c r="E399" s="136">
        <f t="shared" si="162"/>
        <v>0</v>
      </c>
      <c r="F399" s="136">
        <f t="shared" si="162"/>
        <v>0</v>
      </c>
      <c r="G399" s="136">
        <f t="shared" si="162"/>
        <v>0</v>
      </c>
      <c r="H399" s="136">
        <f t="shared" si="162"/>
        <v>0</v>
      </c>
      <c r="I399" s="136">
        <f t="shared" si="162"/>
        <v>0</v>
      </c>
      <c r="J399" s="136">
        <f t="shared" si="162"/>
        <v>0</v>
      </c>
      <c r="K399" s="136">
        <f t="shared" si="162"/>
        <v>0</v>
      </c>
      <c r="L399" s="136">
        <f t="shared" si="162"/>
        <v>0</v>
      </c>
      <c r="M399" s="136">
        <f t="shared" si="162"/>
        <v>0</v>
      </c>
    </row>
    <row r="400" spans="1:14" ht="38.25" x14ac:dyDescent="0.2">
      <c r="A400" s="91">
        <v>42</v>
      </c>
      <c r="B400" s="89" t="s">
        <v>40</v>
      </c>
      <c r="C400" s="139">
        <f t="shared" ref="C400:M400" si="163">SUM(C401,C406,C409)</f>
        <v>0</v>
      </c>
      <c r="D400" s="139">
        <f t="shared" si="163"/>
        <v>0</v>
      </c>
      <c r="E400" s="139">
        <f t="shared" si="163"/>
        <v>0</v>
      </c>
      <c r="F400" s="139">
        <f t="shared" si="163"/>
        <v>0</v>
      </c>
      <c r="G400" s="139">
        <f t="shared" si="163"/>
        <v>0</v>
      </c>
      <c r="H400" s="139">
        <f t="shared" si="163"/>
        <v>0</v>
      </c>
      <c r="I400" s="139">
        <f t="shared" si="163"/>
        <v>0</v>
      </c>
      <c r="J400" s="139">
        <f t="shared" si="163"/>
        <v>0</v>
      </c>
      <c r="K400" s="139">
        <f t="shared" si="163"/>
        <v>0</v>
      </c>
      <c r="L400" s="139">
        <f t="shared" si="163"/>
        <v>0</v>
      </c>
      <c r="M400" s="139">
        <f t="shared" si="163"/>
        <v>0</v>
      </c>
      <c r="N400" s="160"/>
    </row>
    <row r="401" spans="1:14" x14ac:dyDescent="0.2">
      <c r="A401" s="125">
        <v>421</v>
      </c>
      <c r="B401" s="126" t="s">
        <v>34</v>
      </c>
      <c r="C401" s="139">
        <f>SUM(C402:C405)</f>
        <v>0</v>
      </c>
      <c r="D401" s="139">
        <f t="shared" ref="D401:M401" si="164">SUM(D402:D405)</f>
        <v>0</v>
      </c>
      <c r="E401" s="139">
        <f t="shared" si="164"/>
        <v>0</v>
      </c>
      <c r="F401" s="139">
        <f t="shared" si="164"/>
        <v>0</v>
      </c>
      <c r="G401" s="139">
        <f t="shared" si="164"/>
        <v>0</v>
      </c>
      <c r="H401" s="139">
        <f t="shared" si="164"/>
        <v>0</v>
      </c>
      <c r="I401" s="139">
        <f t="shared" si="164"/>
        <v>0</v>
      </c>
      <c r="J401" s="139">
        <f t="shared" si="164"/>
        <v>0</v>
      </c>
      <c r="K401" s="139">
        <f t="shared" si="164"/>
        <v>0</v>
      </c>
      <c r="L401" s="139">
        <f t="shared" si="164"/>
        <v>0</v>
      </c>
      <c r="M401" s="139">
        <f t="shared" si="164"/>
        <v>0</v>
      </c>
      <c r="N401" s="160"/>
    </row>
    <row r="402" spans="1:14" x14ac:dyDescent="0.2">
      <c r="A402" s="85">
        <v>4211</v>
      </c>
      <c r="B402" s="86" t="s">
        <v>82</v>
      </c>
      <c r="C402" s="137">
        <f>SUM(D402:M402)</f>
        <v>0</v>
      </c>
      <c r="D402" s="137"/>
      <c r="E402" s="137"/>
      <c r="F402" s="137"/>
      <c r="G402" s="137"/>
      <c r="H402" s="137"/>
      <c r="I402" s="137"/>
      <c r="J402" s="137"/>
      <c r="K402" s="137"/>
      <c r="L402" s="137"/>
      <c r="M402" s="137"/>
      <c r="N402" s="160"/>
    </row>
    <row r="403" spans="1:14" x14ac:dyDescent="0.2">
      <c r="A403" s="85">
        <v>4212</v>
      </c>
      <c r="B403" s="86" t="s">
        <v>83</v>
      </c>
      <c r="C403" s="137">
        <f>SUM(D403:M403)</f>
        <v>0</v>
      </c>
      <c r="D403" s="137"/>
      <c r="E403" s="137"/>
      <c r="F403" s="137"/>
      <c r="G403" s="137"/>
      <c r="H403" s="137"/>
      <c r="I403" s="137"/>
      <c r="J403" s="137"/>
      <c r="K403" s="137"/>
      <c r="L403" s="137"/>
      <c r="M403" s="137"/>
      <c r="N403" s="160"/>
    </row>
    <row r="404" spans="1:14" ht="25.5" x14ac:dyDescent="0.2">
      <c r="A404" s="85">
        <v>4213</v>
      </c>
      <c r="B404" s="86" t="s">
        <v>84</v>
      </c>
      <c r="C404" s="137">
        <f>SUM(D404:M404)</f>
        <v>0</v>
      </c>
      <c r="D404" s="137"/>
      <c r="E404" s="137"/>
      <c r="F404" s="137"/>
      <c r="G404" s="137"/>
      <c r="H404" s="137"/>
      <c r="I404" s="137"/>
      <c r="J404" s="137"/>
      <c r="K404" s="137"/>
      <c r="L404" s="137"/>
      <c r="M404" s="137"/>
      <c r="N404" s="160"/>
    </row>
    <row r="405" spans="1:14" x14ac:dyDescent="0.2">
      <c r="A405" s="85">
        <v>4214</v>
      </c>
      <c r="B405" s="86" t="s">
        <v>85</v>
      </c>
      <c r="C405" s="137">
        <f>SUM(D405:M405)</f>
        <v>0</v>
      </c>
      <c r="D405" s="137"/>
      <c r="E405" s="137"/>
      <c r="F405" s="137"/>
      <c r="G405" s="137"/>
      <c r="H405" s="137"/>
      <c r="I405" s="137"/>
      <c r="J405" s="137"/>
      <c r="K405" s="137"/>
      <c r="L405" s="137"/>
      <c r="M405" s="137"/>
      <c r="N405" s="160"/>
    </row>
    <row r="406" spans="1:14" x14ac:dyDescent="0.2">
      <c r="A406" s="91">
        <v>422</v>
      </c>
      <c r="B406" s="89" t="s">
        <v>98</v>
      </c>
      <c r="C406" s="139">
        <f t="shared" ref="C406:M406" si="165">SUM(C407:C408)</f>
        <v>0</v>
      </c>
      <c r="D406" s="139">
        <f t="shared" si="165"/>
        <v>0</v>
      </c>
      <c r="E406" s="139">
        <f t="shared" si="165"/>
        <v>0</v>
      </c>
      <c r="F406" s="139">
        <f t="shared" si="165"/>
        <v>0</v>
      </c>
      <c r="G406" s="139">
        <f t="shared" si="165"/>
        <v>0</v>
      </c>
      <c r="H406" s="139">
        <f t="shared" si="165"/>
        <v>0</v>
      </c>
      <c r="I406" s="139">
        <f t="shared" si="165"/>
        <v>0</v>
      </c>
      <c r="J406" s="139">
        <f t="shared" si="165"/>
        <v>0</v>
      </c>
      <c r="K406" s="139">
        <f t="shared" si="165"/>
        <v>0</v>
      </c>
      <c r="L406" s="139">
        <f t="shared" si="165"/>
        <v>0</v>
      </c>
      <c r="M406" s="139">
        <f t="shared" si="165"/>
        <v>0</v>
      </c>
      <c r="N406" s="160"/>
    </row>
    <row r="407" spans="1:14" x14ac:dyDescent="0.2">
      <c r="A407" s="140">
        <v>4221</v>
      </c>
      <c r="B407" s="86" t="s">
        <v>99</v>
      </c>
      <c r="C407" s="137">
        <f>SUM(D407:M407)</f>
        <v>0</v>
      </c>
      <c r="D407" s="136"/>
      <c r="E407" s="136"/>
      <c r="F407" s="136"/>
      <c r="G407" s="136"/>
      <c r="H407" s="136"/>
      <c r="I407" s="136"/>
      <c r="J407" s="136"/>
      <c r="K407" s="136"/>
      <c r="L407" s="136"/>
      <c r="M407" s="136"/>
      <c r="N407" s="160"/>
    </row>
    <row r="408" spans="1:14" x14ac:dyDescent="0.2">
      <c r="A408" s="85">
        <v>4226</v>
      </c>
      <c r="B408" s="86" t="s">
        <v>100</v>
      </c>
      <c r="C408" s="137">
        <f>SUM(D408:M408)</f>
        <v>0</v>
      </c>
      <c r="D408" s="136"/>
      <c r="E408" s="136"/>
      <c r="F408" s="136"/>
      <c r="G408" s="136"/>
      <c r="H408" s="136"/>
      <c r="I408" s="136"/>
      <c r="J408" s="136"/>
      <c r="K408" s="136"/>
      <c r="L408" s="136"/>
      <c r="M408" s="136"/>
      <c r="N408" s="160"/>
    </row>
    <row r="409" spans="1:14" ht="25.5" x14ac:dyDescent="0.2">
      <c r="A409" s="91">
        <v>424</v>
      </c>
      <c r="B409" s="89" t="s">
        <v>101</v>
      </c>
      <c r="C409" s="136">
        <f t="shared" ref="C409:M409" si="166">C410</f>
        <v>0</v>
      </c>
      <c r="D409" s="136">
        <f t="shared" si="166"/>
        <v>0</v>
      </c>
      <c r="E409" s="136">
        <f t="shared" si="166"/>
        <v>0</v>
      </c>
      <c r="F409" s="136">
        <f t="shared" si="166"/>
        <v>0</v>
      </c>
      <c r="G409" s="136">
        <f t="shared" si="166"/>
        <v>0</v>
      </c>
      <c r="H409" s="136">
        <f t="shared" si="166"/>
        <v>0</v>
      </c>
      <c r="I409" s="136">
        <f t="shared" si="166"/>
        <v>0</v>
      </c>
      <c r="J409" s="136">
        <f t="shared" si="166"/>
        <v>0</v>
      </c>
      <c r="K409" s="136">
        <f t="shared" si="166"/>
        <v>0</v>
      </c>
      <c r="L409" s="136">
        <f t="shared" si="166"/>
        <v>0</v>
      </c>
      <c r="M409" s="136">
        <f t="shared" si="166"/>
        <v>0</v>
      </c>
      <c r="N409" s="160"/>
    </row>
    <row r="410" spans="1:14" x14ac:dyDescent="0.2">
      <c r="A410" s="129">
        <v>4241</v>
      </c>
      <c r="B410" s="89" t="s">
        <v>102</v>
      </c>
      <c r="C410" s="137">
        <f>SUM(D410:M410)</f>
        <v>0</v>
      </c>
      <c r="D410" s="136"/>
      <c r="E410" s="136"/>
      <c r="F410" s="136"/>
      <c r="G410" s="136"/>
      <c r="H410" s="136"/>
      <c r="I410" s="136"/>
      <c r="J410" s="136"/>
      <c r="K410" s="136"/>
      <c r="L410" s="136"/>
      <c r="M410" s="136"/>
      <c r="N410" s="160"/>
    </row>
    <row r="411" spans="1:14" x14ac:dyDescent="0.2">
      <c r="A411" s="129"/>
      <c r="B411" s="145" t="s">
        <v>103</v>
      </c>
      <c r="C411" s="146">
        <f>SUM(C352,C399)</f>
        <v>9600</v>
      </c>
      <c r="D411" s="146">
        <f t="shared" ref="D411:M411" si="167">SUM(D352,D399)</f>
        <v>9600</v>
      </c>
      <c r="E411" s="146">
        <f t="shared" si="167"/>
        <v>0</v>
      </c>
      <c r="F411" s="146">
        <f t="shared" si="167"/>
        <v>0</v>
      </c>
      <c r="G411" s="146">
        <f t="shared" si="167"/>
        <v>0</v>
      </c>
      <c r="H411" s="146">
        <f t="shared" si="167"/>
        <v>0</v>
      </c>
      <c r="I411" s="146">
        <f t="shared" si="167"/>
        <v>0</v>
      </c>
      <c r="J411" s="146">
        <f t="shared" si="167"/>
        <v>0</v>
      </c>
      <c r="K411" s="146">
        <f t="shared" si="167"/>
        <v>0</v>
      </c>
      <c r="L411" s="146">
        <f t="shared" si="167"/>
        <v>0</v>
      </c>
      <c r="M411" s="146">
        <f t="shared" si="167"/>
        <v>0</v>
      </c>
      <c r="N411" s="160"/>
    </row>
    <row r="412" spans="1:14" x14ac:dyDescent="0.2">
      <c r="A412" s="141" t="s">
        <v>51</v>
      </c>
      <c r="B412" s="142" t="s">
        <v>39</v>
      </c>
      <c r="C412" s="168" t="s">
        <v>115</v>
      </c>
      <c r="D412" s="143"/>
      <c r="E412" s="144"/>
      <c r="F412" s="144"/>
      <c r="G412" s="144"/>
      <c r="H412" s="144"/>
      <c r="I412" s="144"/>
      <c r="J412" s="144"/>
      <c r="K412" s="144"/>
      <c r="L412" s="144"/>
      <c r="M412" s="144"/>
      <c r="N412" s="160"/>
    </row>
    <row r="413" spans="1:14" x14ac:dyDescent="0.2">
      <c r="A413" s="91">
        <v>3</v>
      </c>
      <c r="B413" s="89" t="s">
        <v>35</v>
      </c>
      <c r="C413" s="136">
        <f>SUM(C414)</f>
        <v>110006.64</v>
      </c>
      <c r="D413" s="136"/>
      <c r="E413" s="136">
        <f t="shared" ref="E413:H413" si="168">SUM(E414,E425,E454)</f>
        <v>0</v>
      </c>
      <c r="F413" s="136">
        <f t="shared" si="168"/>
        <v>0</v>
      </c>
      <c r="G413" s="136">
        <f t="shared" si="168"/>
        <v>0</v>
      </c>
      <c r="H413" s="136">
        <f t="shared" si="168"/>
        <v>0</v>
      </c>
      <c r="I413" s="136">
        <f>SUM(I414)</f>
        <v>110007</v>
      </c>
      <c r="J413" s="136"/>
      <c r="K413" s="136">
        <f t="shared" ref="K413:M413" si="169">SUM(K414,K425,K454)</f>
        <v>0</v>
      </c>
      <c r="L413" s="136">
        <f t="shared" si="169"/>
        <v>0</v>
      </c>
      <c r="M413" s="136">
        <f t="shared" si="169"/>
        <v>0</v>
      </c>
      <c r="N413" s="160"/>
    </row>
    <row r="414" spans="1:14" x14ac:dyDescent="0.2">
      <c r="A414" s="91">
        <v>31</v>
      </c>
      <c r="B414" s="89" t="s">
        <v>12</v>
      </c>
      <c r="C414" s="136">
        <f>SUM(C415,C422,C425)</f>
        <v>110006.64</v>
      </c>
      <c r="D414" s="136">
        <f t="shared" ref="D414:H414" si="170">SUM(D415,D420,D422)</f>
        <v>0</v>
      </c>
      <c r="E414" s="136">
        <f t="shared" si="170"/>
        <v>0</v>
      </c>
      <c r="F414" s="136">
        <f t="shared" si="170"/>
        <v>0</v>
      </c>
      <c r="G414" s="136">
        <f t="shared" si="170"/>
        <v>0</v>
      </c>
      <c r="H414" s="136">
        <f t="shared" si="170"/>
        <v>0</v>
      </c>
      <c r="I414" s="136">
        <f>SUM(I415,I422,I425)</f>
        <v>110007</v>
      </c>
      <c r="J414" s="136"/>
      <c r="K414" s="136">
        <f t="shared" ref="K414:M414" si="171">SUM(K415,K420,K422)</f>
        <v>0</v>
      </c>
      <c r="L414" s="136">
        <f t="shared" si="171"/>
        <v>0</v>
      </c>
      <c r="M414" s="136">
        <f t="shared" si="171"/>
        <v>0</v>
      </c>
      <c r="N414" s="160"/>
    </row>
    <row r="415" spans="1:14" x14ac:dyDescent="0.2">
      <c r="A415" s="125">
        <v>311</v>
      </c>
      <c r="B415" s="126" t="s">
        <v>13</v>
      </c>
      <c r="C415" s="136">
        <f>SUM(C416,C417,C418,C419)</f>
        <v>86252.14</v>
      </c>
      <c r="D415" s="136">
        <f t="shared" ref="D415:I415" si="172">SUM(D416,D417,D418,D419)</f>
        <v>0</v>
      </c>
      <c r="E415" s="136">
        <f t="shared" si="172"/>
        <v>0</v>
      </c>
      <c r="F415" s="136">
        <f t="shared" si="172"/>
        <v>0</v>
      </c>
      <c r="G415" s="136">
        <f t="shared" si="172"/>
        <v>0</v>
      </c>
      <c r="H415" s="136">
        <f t="shared" si="172"/>
        <v>0</v>
      </c>
      <c r="I415" s="136">
        <f t="shared" si="172"/>
        <v>86252</v>
      </c>
      <c r="J415" s="136"/>
      <c r="K415" s="136">
        <f t="shared" ref="K415:M415" si="173">SUM(K416,K417,K418,K419)</f>
        <v>0</v>
      </c>
      <c r="L415" s="136">
        <f t="shared" si="173"/>
        <v>0</v>
      </c>
      <c r="M415" s="136">
        <f t="shared" si="173"/>
        <v>0</v>
      </c>
      <c r="N415" s="160"/>
    </row>
    <row r="416" spans="1:14" x14ac:dyDescent="0.2">
      <c r="A416" s="85">
        <v>3111</v>
      </c>
      <c r="B416" s="86" t="s">
        <v>52</v>
      </c>
      <c r="C416" s="137">
        <v>86252.14</v>
      </c>
      <c r="D416" s="137"/>
      <c r="E416" s="137"/>
      <c r="F416" s="137"/>
      <c r="G416" s="137"/>
      <c r="H416" s="137"/>
      <c r="I416" s="137">
        <v>86252</v>
      </c>
      <c r="J416" s="137"/>
      <c r="K416" s="137"/>
      <c r="L416" s="137"/>
      <c r="M416" s="137"/>
      <c r="N416" s="160"/>
    </row>
    <row r="417" spans="1:14" x14ac:dyDescent="0.2">
      <c r="A417" s="85">
        <v>3112</v>
      </c>
      <c r="B417" s="86" t="s">
        <v>53</v>
      </c>
      <c r="C417" s="137">
        <f>SUM(D417:M417)</f>
        <v>0</v>
      </c>
      <c r="D417" s="137"/>
      <c r="E417" s="137"/>
      <c r="F417" s="137"/>
      <c r="G417" s="137"/>
      <c r="H417" s="137"/>
      <c r="I417" s="137"/>
      <c r="J417" s="137"/>
      <c r="K417" s="137"/>
      <c r="L417" s="137"/>
      <c r="M417" s="137"/>
      <c r="N417" s="160"/>
    </row>
    <row r="418" spans="1:14" x14ac:dyDescent="0.2">
      <c r="A418" s="85">
        <v>3113</v>
      </c>
      <c r="B418" s="86" t="s">
        <v>54</v>
      </c>
      <c r="C418" s="137">
        <f>SUM(D418:M418)</f>
        <v>0</v>
      </c>
      <c r="D418" s="137"/>
      <c r="E418" s="137"/>
      <c r="F418" s="137"/>
      <c r="G418" s="137"/>
      <c r="H418" s="137"/>
      <c r="I418" s="137"/>
      <c r="J418" s="137"/>
      <c r="K418" s="137"/>
      <c r="L418" s="137"/>
      <c r="M418" s="137"/>
      <c r="N418" s="160"/>
    </row>
    <row r="419" spans="1:14" x14ac:dyDescent="0.2">
      <c r="A419" s="85">
        <v>3114</v>
      </c>
      <c r="B419" s="86" t="s">
        <v>55</v>
      </c>
      <c r="C419" s="137">
        <f>SUM(D419:M419)</f>
        <v>0</v>
      </c>
      <c r="D419" s="137"/>
      <c r="E419" s="137"/>
      <c r="F419" s="137"/>
      <c r="G419" s="137"/>
      <c r="H419" s="137"/>
      <c r="I419" s="137"/>
      <c r="J419" s="137"/>
      <c r="K419" s="137"/>
      <c r="L419" s="137"/>
      <c r="M419" s="137"/>
      <c r="N419" s="160"/>
    </row>
    <row r="420" spans="1:14" x14ac:dyDescent="0.2">
      <c r="A420" s="125">
        <v>312</v>
      </c>
      <c r="B420" s="126" t="s">
        <v>14</v>
      </c>
      <c r="C420" s="136">
        <f>SUM(C421)</f>
        <v>0</v>
      </c>
      <c r="D420" s="136">
        <f t="shared" ref="D420:M420" si="174">SUM(D421)</f>
        <v>0</v>
      </c>
      <c r="E420" s="136">
        <f t="shared" si="174"/>
        <v>0</v>
      </c>
      <c r="F420" s="136">
        <f t="shared" si="174"/>
        <v>0</v>
      </c>
      <c r="G420" s="136">
        <f t="shared" si="174"/>
        <v>0</v>
      </c>
      <c r="H420" s="136">
        <f t="shared" si="174"/>
        <v>0</v>
      </c>
      <c r="I420" s="136">
        <f t="shared" si="174"/>
        <v>0</v>
      </c>
      <c r="J420" s="136">
        <f t="shared" si="174"/>
        <v>0</v>
      </c>
      <c r="K420" s="136">
        <f t="shared" si="174"/>
        <v>0</v>
      </c>
      <c r="L420" s="136">
        <f t="shared" si="174"/>
        <v>0</v>
      </c>
      <c r="M420" s="136">
        <f t="shared" si="174"/>
        <v>0</v>
      </c>
      <c r="N420" s="160"/>
    </row>
    <row r="421" spans="1:14" x14ac:dyDescent="0.2">
      <c r="A421" s="85">
        <v>3121</v>
      </c>
      <c r="B421" s="86" t="s">
        <v>14</v>
      </c>
      <c r="C421" s="137">
        <f>SUM(D421:M421)</f>
        <v>0</v>
      </c>
      <c r="D421" s="137"/>
      <c r="E421" s="137"/>
      <c r="F421" s="137"/>
      <c r="G421" s="137"/>
      <c r="H421" s="137"/>
      <c r="I421" s="137"/>
      <c r="J421" s="137"/>
      <c r="K421" s="137"/>
      <c r="L421" s="137"/>
      <c r="M421" s="137"/>
      <c r="N421" s="160"/>
    </row>
    <row r="422" spans="1:14" x14ac:dyDescent="0.2">
      <c r="A422" s="125">
        <v>313</v>
      </c>
      <c r="B422" s="86" t="s">
        <v>15</v>
      </c>
      <c r="C422" s="136">
        <f>SUM(C423,C424,)</f>
        <v>14231</v>
      </c>
      <c r="D422" s="136">
        <f t="shared" ref="D422:M422" si="175">SUM(D423,D424,)</f>
        <v>0</v>
      </c>
      <c r="E422" s="136">
        <f t="shared" si="175"/>
        <v>0</v>
      </c>
      <c r="F422" s="136">
        <f t="shared" si="175"/>
        <v>0</v>
      </c>
      <c r="G422" s="136">
        <f t="shared" si="175"/>
        <v>0</v>
      </c>
      <c r="H422" s="136">
        <f t="shared" si="175"/>
        <v>0</v>
      </c>
      <c r="I422" s="136">
        <f t="shared" si="175"/>
        <v>14231</v>
      </c>
      <c r="J422" s="136">
        <f t="shared" si="175"/>
        <v>0</v>
      </c>
      <c r="K422" s="136">
        <f t="shared" si="175"/>
        <v>0</v>
      </c>
      <c r="L422" s="136">
        <f t="shared" si="175"/>
        <v>0</v>
      </c>
      <c r="M422" s="136">
        <f t="shared" si="175"/>
        <v>0</v>
      </c>
      <c r="N422" s="160"/>
    </row>
    <row r="423" spans="1:14" ht="25.5" x14ac:dyDescent="0.2">
      <c r="A423" s="85">
        <v>3131</v>
      </c>
      <c r="B423" s="86" t="s">
        <v>56</v>
      </c>
      <c r="C423" s="137">
        <f>SUM(D423:M423)</f>
        <v>0</v>
      </c>
      <c r="D423" s="137"/>
      <c r="E423" s="137"/>
      <c r="F423" s="137"/>
      <c r="G423" s="137"/>
      <c r="H423" s="137"/>
      <c r="I423" s="137"/>
      <c r="J423" s="137"/>
      <c r="K423" s="137"/>
      <c r="L423" s="137"/>
      <c r="M423" s="137"/>
      <c r="N423" s="160"/>
    </row>
    <row r="424" spans="1:14" ht="25.5" x14ac:dyDescent="0.2">
      <c r="A424" s="85">
        <v>3132</v>
      </c>
      <c r="B424" s="86" t="s">
        <v>57</v>
      </c>
      <c r="C424" s="137">
        <v>14231</v>
      </c>
      <c r="D424" s="137"/>
      <c r="E424" s="137"/>
      <c r="F424" s="137"/>
      <c r="G424" s="137"/>
      <c r="H424" s="137"/>
      <c r="I424" s="137">
        <v>14231</v>
      </c>
      <c r="J424" s="137"/>
      <c r="K424" s="137"/>
      <c r="L424" s="137"/>
      <c r="M424" s="137"/>
      <c r="N424" s="160"/>
    </row>
    <row r="425" spans="1:14" x14ac:dyDescent="0.2">
      <c r="A425" s="91">
        <v>32</v>
      </c>
      <c r="B425" s="89" t="s">
        <v>16</v>
      </c>
      <c r="C425" s="136">
        <f t="shared" ref="C425:M425" si="176">SUM(C426,C431,C439,C449)</f>
        <v>9523.5</v>
      </c>
      <c r="D425" s="136">
        <f t="shared" si="176"/>
        <v>0</v>
      </c>
      <c r="E425" s="136">
        <f t="shared" si="176"/>
        <v>0</v>
      </c>
      <c r="F425" s="136">
        <f t="shared" si="176"/>
        <v>0</v>
      </c>
      <c r="G425" s="136">
        <f t="shared" si="176"/>
        <v>0</v>
      </c>
      <c r="H425" s="136">
        <f t="shared" si="176"/>
        <v>0</v>
      </c>
      <c r="I425" s="136">
        <f t="shared" si="176"/>
        <v>9524</v>
      </c>
      <c r="J425" s="136">
        <f t="shared" si="176"/>
        <v>0</v>
      </c>
      <c r="K425" s="136">
        <f t="shared" si="176"/>
        <v>0</v>
      </c>
      <c r="L425" s="136">
        <f t="shared" si="176"/>
        <v>0</v>
      </c>
      <c r="M425" s="136">
        <f t="shared" si="176"/>
        <v>0</v>
      </c>
      <c r="N425" s="160"/>
    </row>
    <row r="426" spans="1:14" ht="25.5" x14ac:dyDescent="0.2">
      <c r="A426" s="125">
        <v>321</v>
      </c>
      <c r="B426" s="126" t="s">
        <v>17</v>
      </c>
      <c r="C426" s="136">
        <f>SUM(C427,C428,C429,C430)</f>
        <v>9523.5</v>
      </c>
      <c r="D426" s="136">
        <f t="shared" ref="D426:M426" si="177">SUM(D427,D428,D429,D430)</f>
        <v>0</v>
      </c>
      <c r="E426" s="136">
        <f t="shared" si="177"/>
        <v>0</v>
      </c>
      <c r="F426" s="136">
        <f t="shared" si="177"/>
        <v>0</v>
      </c>
      <c r="G426" s="136">
        <f t="shared" si="177"/>
        <v>0</v>
      </c>
      <c r="H426" s="136">
        <f t="shared" si="177"/>
        <v>0</v>
      </c>
      <c r="I426" s="136">
        <f t="shared" si="177"/>
        <v>9524</v>
      </c>
      <c r="J426" s="136">
        <f t="shared" si="177"/>
        <v>0</v>
      </c>
      <c r="K426" s="136">
        <f t="shared" si="177"/>
        <v>0</v>
      </c>
      <c r="L426" s="136">
        <f t="shared" si="177"/>
        <v>0</v>
      </c>
      <c r="M426" s="136">
        <f t="shared" si="177"/>
        <v>0</v>
      </c>
      <c r="N426" s="160"/>
    </row>
    <row r="427" spans="1:14" x14ac:dyDescent="0.2">
      <c r="A427" s="85">
        <v>3211</v>
      </c>
      <c r="B427" s="86" t="s">
        <v>58</v>
      </c>
      <c r="C427" s="137">
        <f>SUM(D427:M427)</f>
        <v>0</v>
      </c>
      <c r="D427" s="137"/>
      <c r="E427" s="137"/>
      <c r="F427" s="137"/>
      <c r="G427" s="137"/>
      <c r="H427" s="137"/>
      <c r="I427" s="137"/>
      <c r="J427" s="137"/>
      <c r="K427" s="137"/>
      <c r="L427" s="137"/>
      <c r="M427" s="137"/>
      <c r="N427" s="160"/>
    </row>
    <row r="428" spans="1:14" ht="25.5" x14ac:dyDescent="0.2">
      <c r="A428" s="85">
        <v>3212</v>
      </c>
      <c r="B428" s="86" t="s">
        <v>59</v>
      </c>
      <c r="C428" s="137">
        <v>9523.5</v>
      </c>
      <c r="D428" s="137"/>
      <c r="E428" s="137"/>
      <c r="F428" s="137"/>
      <c r="G428" s="137"/>
      <c r="H428" s="137"/>
      <c r="I428" s="137">
        <v>9524</v>
      </c>
      <c r="J428" s="137"/>
      <c r="K428" s="137"/>
      <c r="L428" s="137"/>
      <c r="M428" s="137"/>
      <c r="N428" s="160"/>
    </row>
    <row r="429" spans="1:14" x14ac:dyDescent="0.2">
      <c r="A429" s="85">
        <v>3213</v>
      </c>
      <c r="B429" s="86" t="s">
        <v>60</v>
      </c>
      <c r="C429" s="137">
        <f>SUM(D429:M429)</f>
        <v>0</v>
      </c>
      <c r="D429" s="137"/>
      <c r="E429" s="137"/>
      <c r="F429" s="137"/>
      <c r="G429" s="137"/>
      <c r="H429" s="137"/>
      <c r="I429" s="137"/>
      <c r="J429" s="137"/>
      <c r="K429" s="137"/>
      <c r="L429" s="137"/>
      <c r="M429" s="137"/>
      <c r="N429" s="160"/>
    </row>
    <row r="430" spans="1:14" ht="25.5" x14ac:dyDescent="0.2">
      <c r="A430" s="85">
        <v>3214</v>
      </c>
      <c r="B430" s="86" t="s">
        <v>61</v>
      </c>
      <c r="C430" s="137">
        <f>SUM(D430:M430)</f>
        <v>0</v>
      </c>
      <c r="D430" s="137"/>
      <c r="E430" s="137"/>
      <c r="F430" s="137"/>
      <c r="G430" s="137"/>
      <c r="H430" s="137"/>
      <c r="I430" s="137"/>
      <c r="J430" s="137"/>
      <c r="K430" s="137"/>
      <c r="L430" s="137"/>
      <c r="M430" s="137"/>
      <c r="N430" s="160"/>
    </row>
    <row r="431" spans="1:14" x14ac:dyDescent="0.2">
      <c r="A431" s="91">
        <v>322</v>
      </c>
      <c r="B431" s="89" t="s">
        <v>18</v>
      </c>
      <c r="C431" s="136">
        <f>SUM(C432,C433,C434,C435,C436,C437,C438)</f>
        <v>0</v>
      </c>
      <c r="D431" s="136">
        <f t="shared" ref="D431:M431" si="178">SUM(D432,D433,D434,D435,D436,D437,D438)</f>
        <v>0</v>
      </c>
      <c r="E431" s="136">
        <f t="shared" si="178"/>
        <v>0</v>
      </c>
      <c r="F431" s="136">
        <f t="shared" si="178"/>
        <v>0</v>
      </c>
      <c r="G431" s="136">
        <f t="shared" si="178"/>
        <v>0</v>
      </c>
      <c r="H431" s="136">
        <f t="shared" si="178"/>
        <v>0</v>
      </c>
      <c r="I431" s="136">
        <f t="shared" si="178"/>
        <v>0</v>
      </c>
      <c r="J431" s="136">
        <f t="shared" si="178"/>
        <v>0</v>
      </c>
      <c r="K431" s="136">
        <f t="shared" si="178"/>
        <v>0</v>
      </c>
      <c r="L431" s="136">
        <f t="shared" si="178"/>
        <v>0</v>
      </c>
      <c r="M431" s="136">
        <f t="shared" si="178"/>
        <v>0</v>
      </c>
      <c r="N431" s="160"/>
    </row>
    <row r="432" spans="1:14" ht="25.5" x14ac:dyDescent="0.2">
      <c r="A432" s="85">
        <v>3221</v>
      </c>
      <c r="B432" s="86" t="s">
        <v>62</v>
      </c>
      <c r="C432" s="137">
        <f t="shared" ref="C432" si="179">SUM(D432:M432)</f>
        <v>0</v>
      </c>
      <c r="D432" s="137"/>
      <c r="E432" s="137"/>
      <c r="F432" s="137"/>
      <c r="G432" s="137"/>
      <c r="H432" s="137"/>
      <c r="I432" s="137"/>
      <c r="J432" s="137"/>
      <c r="K432" s="137"/>
      <c r="L432" s="137"/>
      <c r="M432" s="137"/>
      <c r="N432" s="160"/>
    </row>
    <row r="433" spans="1:14" x14ac:dyDescent="0.2">
      <c r="A433" s="85">
        <v>3222</v>
      </c>
      <c r="B433" s="86" t="s">
        <v>63</v>
      </c>
      <c r="C433" s="137"/>
      <c r="D433" s="137"/>
      <c r="E433" s="137"/>
      <c r="F433" s="137"/>
      <c r="G433" s="137"/>
      <c r="H433" s="137"/>
      <c r="I433" s="137"/>
      <c r="J433" s="137"/>
      <c r="K433" s="137"/>
      <c r="L433" s="137"/>
      <c r="M433" s="137"/>
      <c r="N433" s="160"/>
    </row>
    <row r="434" spans="1:14" x14ac:dyDescent="0.2">
      <c r="A434" s="85">
        <v>3223</v>
      </c>
      <c r="B434" s="86" t="s">
        <v>64</v>
      </c>
      <c r="C434" s="137">
        <f t="shared" ref="C434:C438" si="180">SUM(D434:M434)</f>
        <v>0</v>
      </c>
      <c r="D434" s="137"/>
      <c r="E434" s="137"/>
      <c r="F434" s="137"/>
      <c r="G434" s="137"/>
      <c r="H434" s="137"/>
      <c r="I434" s="137"/>
      <c r="J434" s="137"/>
      <c r="K434" s="137"/>
      <c r="L434" s="137"/>
      <c r="M434" s="137"/>
      <c r="N434" s="160"/>
    </row>
    <row r="435" spans="1:14" ht="25.5" x14ac:dyDescent="0.2">
      <c r="A435" s="85">
        <v>3224</v>
      </c>
      <c r="B435" s="86" t="s">
        <v>65</v>
      </c>
      <c r="C435" s="137">
        <f t="shared" si="180"/>
        <v>0</v>
      </c>
      <c r="D435" s="137"/>
      <c r="E435" s="137"/>
      <c r="F435" s="137"/>
      <c r="G435" s="137"/>
      <c r="H435" s="137"/>
      <c r="I435" s="137"/>
      <c r="J435" s="137"/>
      <c r="K435" s="137"/>
      <c r="L435" s="137"/>
      <c r="M435" s="137"/>
      <c r="N435" s="160"/>
    </row>
    <row r="436" spans="1:14" x14ac:dyDescent="0.2">
      <c r="A436" s="85">
        <v>3225</v>
      </c>
      <c r="B436" s="86" t="s">
        <v>66</v>
      </c>
      <c r="C436" s="137">
        <f t="shared" si="180"/>
        <v>0</v>
      </c>
      <c r="D436" s="137"/>
      <c r="E436" s="137"/>
      <c r="F436" s="137"/>
      <c r="G436" s="137"/>
      <c r="H436" s="137"/>
      <c r="I436" s="137"/>
      <c r="J436" s="137"/>
      <c r="K436" s="137"/>
      <c r="L436" s="137"/>
      <c r="M436" s="137"/>
      <c r="N436" s="160"/>
    </row>
    <row r="437" spans="1:14" ht="25.5" x14ac:dyDescent="0.2">
      <c r="A437" s="85">
        <v>3226</v>
      </c>
      <c r="B437" s="86" t="s">
        <v>67</v>
      </c>
      <c r="C437" s="137">
        <f t="shared" si="180"/>
        <v>0</v>
      </c>
      <c r="D437" s="137"/>
      <c r="E437" s="137"/>
      <c r="F437" s="137"/>
      <c r="G437" s="137"/>
      <c r="H437" s="137"/>
      <c r="I437" s="137"/>
      <c r="J437" s="137"/>
      <c r="K437" s="137"/>
      <c r="L437" s="137"/>
      <c r="M437" s="137"/>
      <c r="N437" s="160"/>
    </row>
    <row r="438" spans="1:14" ht="25.5" x14ac:dyDescent="0.2">
      <c r="A438" s="85">
        <v>3227</v>
      </c>
      <c r="B438" s="86" t="s">
        <v>68</v>
      </c>
      <c r="C438" s="137">
        <f t="shared" si="180"/>
        <v>0</v>
      </c>
      <c r="D438" s="137"/>
      <c r="E438" s="137"/>
      <c r="F438" s="137"/>
      <c r="G438" s="137"/>
      <c r="H438" s="137"/>
      <c r="I438" s="137"/>
      <c r="J438" s="137"/>
      <c r="K438" s="137"/>
      <c r="L438" s="137"/>
      <c r="M438" s="137"/>
      <c r="N438" s="160"/>
    </row>
    <row r="439" spans="1:14" x14ac:dyDescent="0.2">
      <c r="A439" s="125">
        <v>323</v>
      </c>
      <c r="B439" s="126" t="s">
        <v>19</v>
      </c>
      <c r="C439" s="136">
        <f>SUM(C440,C441,C442,C443,C444,C445,C446,C447,C448)</f>
        <v>0</v>
      </c>
      <c r="D439" s="136">
        <f t="shared" ref="D439:M439" si="181">SUM(D440,D441,D442,D443,D444,D445,D446,D447,D448)</f>
        <v>0</v>
      </c>
      <c r="E439" s="136">
        <f t="shared" si="181"/>
        <v>0</v>
      </c>
      <c r="F439" s="136">
        <f t="shared" si="181"/>
        <v>0</v>
      </c>
      <c r="G439" s="136">
        <f t="shared" si="181"/>
        <v>0</v>
      </c>
      <c r="H439" s="136">
        <f t="shared" si="181"/>
        <v>0</v>
      </c>
      <c r="I439" s="136">
        <f t="shared" si="181"/>
        <v>0</v>
      </c>
      <c r="J439" s="136">
        <f t="shared" si="181"/>
        <v>0</v>
      </c>
      <c r="K439" s="136">
        <f t="shared" si="181"/>
        <v>0</v>
      </c>
      <c r="L439" s="136">
        <f t="shared" si="181"/>
        <v>0</v>
      </c>
      <c r="M439" s="136">
        <f t="shared" si="181"/>
        <v>0</v>
      </c>
      <c r="N439" s="160"/>
    </row>
    <row r="440" spans="1:14" x14ac:dyDescent="0.2">
      <c r="A440" s="85">
        <v>3231</v>
      </c>
      <c r="B440" s="86" t="s">
        <v>69</v>
      </c>
      <c r="C440" s="137">
        <f t="shared" ref="C440:C448" si="182">SUM(D440:M440)</f>
        <v>0</v>
      </c>
      <c r="D440" s="137"/>
      <c r="E440" s="137"/>
      <c r="F440" s="137"/>
      <c r="G440" s="137"/>
      <c r="H440" s="137"/>
      <c r="I440" s="137"/>
      <c r="J440" s="137"/>
      <c r="K440" s="137"/>
      <c r="L440" s="137"/>
      <c r="M440" s="137"/>
      <c r="N440" s="160"/>
    </row>
    <row r="441" spans="1:14" ht="25.5" x14ac:dyDescent="0.2">
      <c r="A441" s="85">
        <v>3232</v>
      </c>
      <c r="B441" s="86" t="s">
        <v>70</v>
      </c>
      <c r="C441" s="137">
        <f t="shared" si="182"/>
        <v>0</v>
      </c>
      <c r="D441" s="137"/>
      <c r="E441" s="137"/>
      <c r="F441" s="137"/>
      <c r="G441" s="137"/>
      <c r="H441" s="137"/>
      <c r="I441" s="137"/>
      <c r="J441" s="137"/>
      <c r="K441" s="137"/>
      <c r="L441" s="137"/>
      <c r="M441" s="137"/>
      <c r="N441" s="160"/>
    </row>
    <row r="442" spans="1:14" x14ac:dyDescent="0.2">
      <c r="A442" s="85">
        <v>3233</v>
      </c>
      <c r="B442" s="86" t="s">
        <v>71</v>
      </c>
      <c r="C442" s="137">
        <f t="shared" si="182"/>
        <v>0</v>
      </c>
      <c r="D442" s="137"/>
      <c r="E442" s="137"/>
      <c r="F442" s="137"/>
      <c r="G442" s="137"/>
      <c r="H442" s="137"/>
      <c r="I442" s="137"/>
      <c r="J442" s="137"/>
      <c r="K442" s="137"/>
      <c r="L442" s="137"/>
      <c r="M442" s="137"/>
      <c r="N442" s="160"/>
    </row>
    <row r="443" spans="1:14" x14ac:dyDescent="0.2">
      <c r="A443" s="85">
        <v>3234</v>
      </c>
      <c r="B443" s="86" t="s">
        <v>72</v>
      </c>
      <c r="C443" s="137">
        <f t="shared" si="182"/>
        <v>0</v>
      </c>
      <c r="D443" s="137"/>
      <c r="E443" s="137"/>
      <c r="F443" s="137"/>
      <c r="G443" s="137"/>
      <c r="H443" s="137"/>
      <c r="I443" s="137"/>
      <c r="J443" s="137"/>
      <c r="K443" s="137"/>
      <c r="L443" s="137"/>
      <c r="M443" s="137"/>
      <c r="N443" s="160"/>
    </row>
    <row r="444" spans="1:14" x14ac:dyDescent="0.2">
      <c r="A444" s="85">
        <v>3235</v>
      </c>
      <c r="B444" s="86" t="s">
        <v>73</v>
      </c>
      <c r="C444" s="137">
        <f t="shared" si="182"/>
        <v>0</v>
      </c>
      <c r="D444" s="137"/>
      <c r="E444" s="137"/>
      <c r="F444" s="137"/>
      <c r="G444" s="137"/>
      <c r="H444" s="137"/>
      <c r="I444" s="137"/>
      <c r="J444" s="137"/>
      <c r="K444" s="137"/>
      <c r="L444" s="137"/>
      <c r="M444" s="137"/>
      <c r="N444" s="160"/>
    </row>
    <row r="445" spans="1:14" x14ac:dyDescent="0.2">
      <c r="A445" s="85">
        <v>3236</v>
      </c>
      <c r="B445" s="86" t="s">
        <v>74</v>
      </c>
      <c r="C445" s="137">
        <f t="shared" si="182"/>
        <v>0</v>
      </c>
      <c r="D445" s="137"/>
      <c r="E445" s="137"/>
      <c r="F445" s="137"/>
      <c r="G445" s="137"/>
      <c r="H445" s="137"/>
      <c r="I445" s="137"/>
      <c r="J445" s="137"/>
      <c r="K445" s="137"/>
      <c r="L445" s="137"/>
      <c r="M445" s="137"/>
      <c r="N445" s="160"/>
    </row>
    <row r="446" spans="1:14" x14ac:dyDescent="0.2">
      <c r="A446" s="85">
        <v>3237</v>
      </c>
      <c r="B446" s="86" t="s">
        <v>75</v>
      </c>
      <c r="C446" s="137">
        <f t="shared" si="182"/>
        <v>0</v>
      </c>
      <c r="D446" s="137"/>
      <c r="E446" s="137"/>
      <c r="F446" s="137"/>
      <c r="G446" s="137"/>
      <c r="H446" s="137"/>
      <c r="I446" s="137"/>
      <c r="J446" s="137"/>
      <c r="K446" s="137"/>
      <c r="L446" s="137"/>
      <c r="M446" s="137"/>
      <c r="N446" s="160"/>
    </row>
    <row r="447" spans="1:14" x14ac:dyDescent="0.2">
      <c r="A447" s="85">
        <v>3238</v>
      </c>
      <c r="B447" s="86" t="s">
        <v>76</v>
      </c>
      <c r="C447" s="137">
        <f t="shared" si="182"/>
        <v>0</v>
      </c>
      <c r="D447" s="137"/>
      <c r="E447" s="137"/>
      <c r="F447" s="137"/>
      <c r="G447" s="137"/>
      <c r="H447" s="137"/>
      <c r="I447" s="137"/>
      <c r="J447" s="137"/>
      <c r="K447" s="137"/>
      <c r="L447" s="137"/>
      <c r="M447" s="137"/>
      <c r="N447" s="160"/>
    </row>
    <row r="448" spans="1:14" x14ac:dyDescent="0.2">
      <c r="A448" s="85">
        <v>3239</v>
      </c>
      <c r="B448" s="86" t="s">
        <v>77</v>
      </c>
      <c r="C448" s="137">
        <f t="shared" si="182"/>
        <v>0</v>
      </c>
      <c r="D448" s="137"/>
      <c r="E448" s="137"/>
      <c r="F448" s="137"/>
      <c r="G448" s="137"/>
      <c r="H448" s="137"/>
      <c r="I448" s="137"/>
      <c r="J448" s="137"/>
      <c r="K448" s="137"/>
      <c r="L448" s="137"/>
      <c r="M448" s="137"/>
      <c r="N448" s="160"/>
    </row>
    <row r="449" spans="1:14" x14ac:dyDescent="0.2">
      <c r="A449" s="91">
        <v>329</v>
      </c>
      <c r="B449" s="89" t="s">
        <v>93</v>
      </c>
      <c r="C449" s="136">
        <f t="shared" ref="C449:M449" si="183">SUM(C450,C451,C452,C453,)</f>
        <v>0</v>
      </c>
      <c r="D449" s="136">
        <f t="shared" si="183"/>
        <v>0</v>
      </c>
      <c r="E449" s="136">
        <f t="shared" si="183"/>
        <v>0</v>
      </c>
      <c r="F449" s="136">
        <f t="shared" si="183"/>
        <v>0</v>
      </c>
      <c r="G449" s="136">
        <f t="shared" si="183"/>
        <v>0</v>
      </c>
      <c r="H449" s="136">
        <f t="shared" si="183"/>
        <v>0</v>
      </c>
      <c r="I449" s="136">
        <f t="shared" si="183"/>
        <v>0</v>
      </c>
      <c r="J449" s="136">
        <f t="shared" si="183"/>
        <v>0</v>
      </c>
      <c r="K449" s="136">
        <f t="shared" si="183"/>
        <v>0</v>
      </c>
      <c r="L449" s="136">
        <f t="shared" si="183"/>
        <v>0</v>
      </c>
      <c r="M449" s="136">
        <f t="shared" si="183"/>
        <v>0</v>
      </c>
      <c r="N449" s="160"/>
    </row>
    <row r="450" spans="1:14" x14ac:dyDescent="0.2">
      <c r="A450" s="85">
        <v>3293</v>
      </c>
      <c r="B450" s="86" t="s">
        <v>94</v>
      </c>
      <c r="C450" s="137">
        <f>SUM(D450:M450)</f>
        <v>0</v>
      </c>
      <c r="D450" s="137"/>
      <c r="E450" s="137"/>
      <c r="F450" s="137"/>
      <c r="G450" s="137"/>
      <c r="H450" s="137"/>
      <c r="I450" s="137"/>
      <c r="J450" s="137"/>
      <c r="K450" s="137"/>
      <c r="L450" s="137"/>
      <c r="M450" s="137"/>
      <c r="N450" s="160"/>
    </row>
    <row r="451" spans="1:14" x14ac:dyDescent="0.2">
      <c r="A451" s="85">
        <v>3294</v>
      </c>
      <c r="B451" s="86" t="s">
        <v>95</v>
      </c>
      <c r="C451" s="137">
        <f>SUM(D451:M451)</f>
        <v>0</v>
      </c>
      <c r="D451" s="137"/>
      <c r="E451" s="137"/>
      <c r="F451" s="137"/>
      <c r="G451" s="137"/>
      <c r="H451" s="137"/>
      <c r="I451" s="137"/>
      <c r="J451" s="137"/>
      <c r="K451" s="137"/>
      <c r="L451" s="137"/>
      <c r="M451" s="137"/>
      <c r="N451" s="160"/>
    </row>
    <row r="452" spans="1:14" x14ac:dyDescent="0.2">
      <c r="A452" s="85">
        <v>3295</v>
      </c>
      <c r="B452" s="86" t="s">
        <v>96</v>
      </c>
      <c r="C452" s="137">
        <f>SUM(D452:M452)</f>
        <v>0</v>
      </c>
      <c r="D452" s="137"/>
      <c r="E452" s="137"/>
      <c r="F452" s="137"/>
      <c r="G452" s="137"/>
      <c r="H452" s="137"/>
      <c r="I452" s="137"/>
      <c r="J452" s="137"/>
      <c r="K452" s="137"/>
      <c r="L452" s="137"/>
      <c r="M452" s="137"/>
      <c r="N452" s="160"/>
    </row>
    <row r="453" spans="1:14" x14ac:dyDescent="0.2">
      <c r="A453" s="85">
        <v>3299</v>
      </c>
      <c r="B453" s="86" t="s">
        <v>97</v>
      </c>
      <c r="C453" s="137">
        <f>SUM(D453:M453)</f>
        <v>0</v>
      </c>
      <c r="D453" s="137"/>
      <c r="E453" s="137"/>
      <c r="F453" s="137"/>
      <c r="G453" s="137"/>
      <c r="H453" s="137"/>
      <c r="I453" s="137"/>
      <c r="J453" s="137"/>
      <c r="K453" s="137"/>
      <c r="L453" s="137"/>
      <c r="M453" s="137"/>
      <c r="N453" s="160"/>
    </row>
    <row r="454" spans="1:14" x14ac:dyDescent="0.2">
      <c r="A454" s="91">
        <v>34</v>
      </c>
      <c r="B454" s="89" t="s">
        <v>20</v>
      </c>
      <c r="C454" s="136">
        <f>SUM(C455)</f>
        <v>0</v>
      </c>
      <c r="D454" s="136">
        <f t="shared" ref="D454:M454" si="184">SUM(D455)</f>
        <v>0</v>
      </c>
      <c r="E454" s="136">
        <f t="shared" si="184"/>
        <v>0</v>
      </c>
      <c r="F454" s="136">
        <f t="shared" si="184"/>
        <v>0</v>
      </c>
      <c r="G454" s="136">
        <f t="shared" si="184"/>
        <v>0</v>
      </c>
      <c r="H454" s="136">
        <f t="shared" si="184"/>
        <v>0</v>
      </c>
      <c r="I454" s="136">
        <f t="shared" si="184"/>
        <v>0</v>
      </c>
      <c r="J454" s="136">
        <f t="shared" si="184"/>
        <v>0</v>
      </c>
      <c r="K454" s="136">
        <f t="shared" si="184"/>
        <v>0</v>
      </c>
      <c r="L454" s="136">
        <f t="shared" si="184"/>
        <v>0</v>
      </c>
      <c r="M454" s="136">
        <f t="shared" si="184"/>
        <v>0</v>
      </c>
      <c r="N454" s="160"/>
    </row>
    <row r="455" spans="1:14" x14ac:dyDescent="0.2">
      <c r="A455" s="125">
        <v>343</v>
      </c>
      <c r="B455" s="126" t="s">
        <v>21</v>
      </c>
      <c r="C455" s="139">
        <f>SUM(C456,C457,C458,C459)</f>
        <v>0</v>
      </c>
      <c r="D455" s="139">
        <f t="shared" ref="D455:M455" si="185">SUM(D456,D457,D458,D459)</f>
        <v>0</v>
      </c>
      <c r="E455" s="139">
        <f t="shared" si="185"/>
        <v>0</v>
      </c>
      <c r="F455" s="139">
        <f t="shared" si="185"/>
        <v>0</v>
      </c>
      <c r="G455" s="139">
        <f t="shared" si="185"/>
        <v>0</v>
      </c>
      <c r="H455" s="139">
        <f t="shared" si="185"/>
        <v>0</v>
      </c>
      <c r="I455" s="139">
        <f t="shared" si="185"/>
        <v>0</v>
      </c>
      <c r="J455" s="139">
        <f t="shared" si="185"/>
        <v>0</v>
      </c>
      <c r="K455" s="139">
        <f t="shared" si="185"/>
        <v>0</v>
      </c>
      <c r="L455" s="139">
        <f t="shared" si="185"/>
        <v>0</v>
      </c>
      <c r="M455" s="139">
        <f t="shared" si="185"/>
        <v>0</v>
      </c>
      <c r="N455" s="160"/>
    </row>
    <row r="456" spans="1:14" ht="25.5" x14ac:dyDescent="0.2">
      <c r="A456" s="85">
        <v>3431</v>
      </c>
      <c r="B456" s="86" t="s">
        <v>78</v>
      </c>
      <c r="C456" s="137">
        <f>SUM(D456:M456)</f>
        <v>0</v>
      </c>
      <c r="D456" s="137"/>
      <c r="E456" s="137"/>
      <c r="F456" s="137"/>
      <c r="G456" s="137"/>
      <c r="H456" s="137"/>
      <c r="I456" s="137"/>
      <c r="J456" s="137"/>
      <c r="K456" s="137"/>
      <c r="L456" s="137"/>
      <c r="M456" s="137"/>
      <c r="N456" s="160"/>
    </row>
    <row r="457" spans="1:14" ht="25.5" x14ac:dyDescent="0.2">
      <c r="A457" s="85">
        <v>3432</v>
      </c>
      <c r="B457" s="86" t="s">
        <v>79</v>
      </c>
      <c r="C457" s="137">
        <f>SUM(D457:M457)</f>
        <v>0</v>
      </c>
      <c r="D457" s="137"/>
      <c r="E457" s="137"/>
      <c r="F457" s="137"/>
      <c r="G457" s="137"/>
      <c r="H457" s="137"/>
      <c r="I457" s="137"/>
      <c r="J457" s="137"/>
      <c r="K457" s="137"/>
      <c r="L457" s="137"/>
      <c r="M457" s="137"/>
      <c r="N457" s="160"/>
    </row>
    <row r="458" spans="1:14" x14ac:dyDescent="0.2">
      <c r="A458" s="85">
        <v>3433</v>
      </c>
      <c r="B458" s="86" t="s">
        <v>80</v>
      </c>
      <c r="C458" s="137">
        <f>SUM(D458:M458)</f>
        <v>0</v>
      </c>
      <c r="D458" s="137"/>
      <c r="E458" s="137"/>
      <c r="F458" s="137"/>
      <c r="G458" s="137"/>
      <c r="H458" s="137"/>
      <c r="I458" s="137"/>
      <c r="J458" s="137"/>
      <c r="K458" s="137"/>
      <c r="L458" s="137"/>
      <c r="M458" s="137"/>
      <c r="N458" s="160"/>
    </row>
    <row r="459" spans="1:14" ht="25.5" x14ac:dyDescent="0.2">
      <c r="A459" s="85">
        <v>3434</v>
      </c>
      <c r="B459" s="86" t="s">
        <v>81</v>
      </c>
      <c r="C459" s="137">
        <f>SUM(D459:M459)</f>
        <v>0</v>
      </c>
      <c r="D459" s="137"/>
      <c r="E459" s="137"/>
      <c r="F459" s="137"/>
      <c r="G459" s="137"/>
      <c r="H459" s="137"/>
      <c r="I459" s="137"/>
      <c r="J459" s="137"/>
      <c r="K459" s="137"/>
      <c r="L459" s="137"/>
      <c r="M459" s="137"/>
      <c r="N459" s="160"/>
    </row>
    <row r="460" spans="1:14" ht="25.5" x14ac:dyDescent="0.2">
      <c r="A460" s="91">
        <v>4</v>
      </c>
      <c r="B460" s="89" t="s">
        <v>22</v>
      </c>
      <c r="C460" s="136">
        <f>SUM(C461)</f>
        <v>0</v>
      </c>
      <c r="D460" s="136">
        <f t="shared" ref="D460:M460" si="186">SUM(D461)</f>
        <v>0</v>
      </c>
      <c r="E460" s="136">
        <f t="shared" si="186"/>
        <v>0</v>
      </c>
      <c r="F460" s="136">
        <f t="shared" si="186"/>
        <v>0</v>
      </c>
      <c r="G460" s="136">
        <f t="shared" si="186"/>
        <v>0</v>
      </c>
      <c r="H460" s="136">
        <f t="shared" si="186"/>
        <v>0</v>
      </c>
      <c r="I460" s="136">
        <f t="shared" si="186"/>
        <v>0</v>
      </c>
      <c r="J460" s="136">
        <f t="shared" si="186"/>
        <v>0</v>
      </c>
      <c r="K460" s="136">
        <f t="shared" si="186"/>
        <v>0</v>
      </c>
      <c r="L460" s="136">
        <f t="shared" si="186"/>
        <v>0</v>
      </c>
      <c r="M460" s="136">
        <f t="shared" si="186"/>
        <v>0</v>
      </c>
      <c r="N460" s="160"/>
    </row>
    <row r="461" spans="1:14" ht="38.25" x14ac:dyDescent="0.2">
      <c r="A461" s="91">
        <v>42</v>
      </c>
      <c r="B461" s="89" t="s">
        <v>40</v>
      </c>
      <c r="C461" s="139">
        <f t="shared" ref="C461:M461" si="187">SUM(C462,C467,C470)</f>
        <v>0</v>
      </c>
      <c r="D461" s="139">
        <f t="shared" si="187"/>
        <v>0</v>
      </c>
      <c r="E461" s="139">
        <f t="shared" si="187"/>
        <v>0</v>
      </c>
      <c r="F461" s="139">
        <f t="shared" si="187"/>
        <v>0</v>
      </c>
      <c r="G461" s="139">
        <f t="shared" si="187"/>
        <v>0</v>
      </c>
      <c r="H461" s="139">
        <f t="shared" si="187"/>
        <v>0</v>
      </c>
      <c r="I461" s="139">
        <f t="shared" si="187"/>
        <v>0</v>
      </c>
      <c r="J461" s="139">
        <f t="shared" si="187"/>
        <v>0</v>
      </c>
      <c r="K461" s="139">
        <f t="shared" si="187"/>
        <v>0</v>
      </c>
      <c r="L461" s="139">
        <f t="shared" si="187"/>
        <v>0</v>
      </c>
      <c r="M461" s="139">
        <f t="shared" si="187"/>
        <v>0</v>
      </c>
      <c r="N461" s="160"/>
    </row>
    <row r="462" spans="1:14" x14ac:dyDescent="0.2">
      <c r="A462" s="125">
        <v>421</v>
      </c>
      <c r="B462" s="126" t="s">
        <v>34</v>
      </c>
      <c r="C462" s="139">
        <f>SUM(C463:C466)</f>
        <v>0</v>
      </c>
      <c r="D462" s="139">
        <f t="shared" ref="D462:M462" si="188">SUM(D463:D466)</f>
        <v>0</v>
      </c>
      <c r="E462" s="139">
        <f t="shared" si="188"/>
        <v>0</v>
      </c>
      <c r="F462" s="139">
        <f t="shared" si="188"/>
        <v>0</v>
      </c>
      <c r="G462" s="139">
        <f t="shared" si="188"/>
        <v>0</v>
      </c>
      <c r="H462" s="139">
        <f t="shared" si="188"/>
        <v>0</v>
      </c>
      <c r="I462" s="139">
        <f t="shared" si="188"/>
        <v>0</v>
      </c>
      <c r="J462" s="139">
        <f t="shared" si="188"/>
        <v>0</v>
      </c>
      <c r="K462" s="139">
        <f t="shared" si="188"/>
        <v>0</v>
      </c>
      <c r="L462" s="139">
        <f t="shared" si="188"/>
        <v>0</v>
      </c>
      <c r="M462" s="139">
        <f t="shared" si="188"/>
        <v>0</v>
      </c>
      <c r="N462" s="160"/>
    </row>
    <row r="463" spans="1:14" x14ac:dyDescent="0.2">
      <c r="A463" s="85">
        <v>4211</v>
      </c>
      <c r="B463" s="86" t="s">
        <v>82</v>
      </c>
      <c r="C463" s="137">
        <f>SUM(D463:M463)</f>
        <v>0</v>
      </c>
      <c r="D463" s="137"/>
      <c r="E463" s="137"/>
      <c r="F463" s="137"/>
      <c r="G463" s="137"/>
      <c r="H463" s="137"/>
      <c r="I463" s="137"/>
      <c r="J463" s="137"/>
      <c r="K463" s="137"/>
      <c r="L463" s="137"/>
      <c r="M463" s="137"/>
      <c r="N463" s="160"/>
    </row>
    <row r="464" spans="1:14" x14ac:dyDescent="0.2">
      <c r="A464" s="85">
        <v>4212</v>
      </c>
      <c r="B464" s="86" t="s">
        <v>83</v>
      </c>
      <c r="C464" s="137">
        <f>SUM(D464:M464)</f>
        <v>0</v>
      </c>
      <c r="D464" s="137"/>
      <c r="E464" s="137"/>
      <c r="F464" s="137"/>
      <c r="G464" s="137"/>
      <c r="H464" s="137"/>
      <c r="I464" s="137"/>
      <c r="J464" s="137"/>
      <c r="K464" s="137"/>
      <c r="L464" s="137"/>
      <c r="M464" s="137"/>
      <c r="N464" s="160"/>
    </row>
    <row r="465" spans="1:14" ht="25.5" x14ac:dyDescent="0.2">
      <c r="A465" s="85">
        <v>4213</v>
      </c>
      <c r="B465" s="86" t="s">
        <v>84</v>
      </c>
      <c r="C465" s="137">
        <f>SUM(D465:M465)</f>
        <v>0</v>
      </c>
      <c r="D465" s="137"/>
      <c r="E465" s="137"/>
      <c r="F465" s="137"/>
      <c r="G465" s="137"/>
      <c r="H465" s="137"/>
      <c r="I465" s="137"/>
      <c r="J465" s="137"/>
      <c r="K465" s="137"/>
      <c r="L465" s="137"/>
      <c r="M465" s="137"/>
      <c r="N465" s="160"/>
    </row>
    <row r="466" spans="1:14" x14ac:dyDescent="0.2">
      <c r="A466" s="85">
        <v>4214</v>
      </c>
      <c r="B466" s="86" t="s">
        <v>85</v>
      </c>
      <c r="C466" s="137">
        <f>SUM(D466:M466)</f>
        <v>0</v>
      </c>
      <c r="D466" s="137"/>
      <c r="E466" s="137"/>
      <c r="F466" s="137"/>
      <c r="G466" s="137"/>
      <c r="H466" s="137"/>
      <c r="I466" s="137"/>
      <c r="J466" s="137"/>
      <c r="K466" s="137"/>
      <c r="L466" s="137"/>
      <c r="M466" s="137"/>
      <c r="N466" s="160"/>
    </row>
    <row r="467" spans="1:14" x14ac:dyDescent="0.2">
      <c r="A467" s="91">
        <v>422</v>
      </c>
      <c r="B467" s="89" t="s">
        <v>98</v>
      </c>
      <c r="C467" s="139">
        <f t="shared" ref="C467:M467" si="189">SUM(C468:C469)</f>
        <v>0</v>
      </c>
      <c r="D467" s="139">
        <f t="shared" si="189"/>
        <v>0</v>
      </c>
      <c r="E467" s="139">
        <f t="shared" si="189"/>
        <v>0</v>
      </c>
      <c r="F467" s="139">
        <f t="shared" si="189"/>
        <v>0</v>
      </c>
      <c r="G467" s="139">
        <f t="shared" si="189"/>
        <v>0</v>
      </c>
      <c r="H467" s="139">
        <f t="shared" si="189"/>
        <v>0</v>
      </c>
      <c r="I467" s="139">
        <f t="shared" si="189"/>
        <v>0</v>
      </c>
      <c r="J467" s="139">
        <f t="shared" si="189"/>
        <v>0</v>
      </c>
      <c r="K467" s="139">
        <f t="shared" si="189"/>
        <v>0</v>
      </c>
      <c r="L467" s="139">
        <f t="shared" si="189"/>
        <v>0</v>
      </c>
      <c r="M467" s="139">
        <f t="shared" si="189"/>
        <v>0</v>
      </c>
      <c r="N467" s="160"/>
    </row>
    <row r="468" spans="1:14" x14ac:dyDescent="0.2">
      <c r="A468" s="140">
        <v>4221</v>
      </c>
      <c r="B468" s="86" t="s">
        <v>99</v>
      </c>
      <c r="C468" s="137">
        <f>SUM(D468:M468)</f>
        <v>0</v>
      </c>
      <c r="D468" s="136"/>
      <c r="E468" s="136"/>
      <c r="F468" s="136"/>
      <c r="G468" s="136"/>
      <c r="H468" s="136"/>
      <c r="I468" s="136"/>
      <c r="J468" s="136"/>
      <c r="K468" s="136"/>
      <c r="L468" s="136"/>
      <c r="M468" s="136"/>
      <c r="N468" s="160"/>
    </row>
    <row r="469" spans="1:14" x14ac:dyDescent="0.2">
      <c r="A469" s="85">
        <v>4226</v>
      </c>
      <c r="B469" s="86" t="s">
        <v>100</v>
      </c>
      <c r="C469" s="137">
        <f>SUM(D469:M469)</f>
        <v>0</v>
      </c>
      <c r="D469" s="136"/>
      <c r="E469" s="136"/>
      <c r="F469" s="136"/>
      <c r="G469" s="136"/>
      <c r="H469" s="136"/>
      <c r="I469" s="136"/>
      <c r="J469" s="136"/>
      <c r="K469" s="136"/>
      <c r="L469" s="136"/>
      <c r="M469" s="136"/>
      <c r="N469" s="160"/>
    </row>
    <row r="470" spans="1:14" ht="25.5" x14ac:dyDescent="0.2">
      <c r="A470" s="91">
        <v>424</v>
      </c>
      <c r="B470" s="89" t="s">
        <v>101</v>
      </c>
      <c r="C470" s="136">
        <f t="shared" ref="C470:M470" si="190">C471</f>
        <v>0</v>
      </c>
      <c r="D470" s="136">
        <f t="shared" si="190"/>
        <v>0</v>
      </c>
      <c r="E470" s="136">
        <f t="shared" si="190"/>
        <v>0</v>
      </c>
      <c r="F470" s="136">
        <f t="shared" si="190"/>
        <v>0</v>
      </c>
      <c r="G470" s="136">
        <f t="shared" si="190"/>
        <v>0</v>
      </c>
      <c r="H470" s="136">
        <f t="shared" si="190"/>
        <v>0</v>
      </c>
      <c r="I470" s="136">
        <f t="shared" si="190"/>
        <v>0</v>
      </c>
      <c r="J470" s="136">
        <f t="shared" si="190"/>
        <v>0</v>
      </c>
      <c r="K470" s="136">
        <f t="shared" si="190"/>
        <v>0</v>
      </c>
      <c r="L470" s="136">
        <f t="shared" si="190"/>
        <v>0</v>
      </c>
      <c r="M470" s="136">
        <f t="shared" si="190"/>
        <v>0</v>
      </c>
      <c r="N470" s="160"/>
    </row>
    <row r="471" spans="1:14" x14ac:dyDescent="0.2">
      <c r="A471" s="129">
        <v>4241</v>
      </c>
      <c r="B471" s="89" t="s">
        <v>102</v>
      </c>
      <c r="C471" s="137">
        <f>SUM(D471:M471)</f>
        <v>0</v>
      </c>
      <c r="D471" s="136"/>
      <c r="E471" s="136"/>
      <c r="F471" s="136"/>
      <c r="G471" s="136"/>
      <c r="H471" s="136"/>
      <c r="I471" s="136"/>
      <c r="J471" s="136"/>
      <c r="K471" s="136"/>
      <c r="L471" s="136"/>
      <c r="M471" s="136"/>
      <c r="N471" s="160"/>
    </row>
    <row r="472" spans="1:14" x14ac:dyDescent="0.2">
      <c r="A472" s="129"/>
      <c r="B472" s="145" t="s">
        <v>103</v>
      </c>
      <c r="C472" s="146">
        <f>SUM(C413,C460)</f>
        <v>110006.64</v>
      </c>
      <c r="D472" s="146">
        <f t="shared" ref="D472:M472" si="191">SUM(D413,D460)</f>
        <v>0</v>
      </c>
      <c r="E472" s="146">
        <f t="shared" si="191"/>
        <v>0</v>
      </c>
      <c r="F472" s="146">
        <f t="shared" si="191"/>
        <v>0</v>
      </c>
      <c r="G472" s="146">
        <f t="shared" si="191"/>
        <v>0</v>
      </c>
      <c r="H472" s="146">
        <f t="shared" si="191"/>
        <v>0</v>
      </c>
      <c r="I472" s="146">
        <f t="shared" si="191"/>
        <v>110007</v>
      </c>
      <c r="J472" s="146">
        <f t="shared" si="191"/>
        <v>0</v>
      </c>
      <c r="K472" s="146">
        <f t="shared" si="191"/>
        <v>0</v>
      </c>
      <c r="L472" s="146">
        <f t="shared" si="191"/>
        <v>0</v>
      </c>
      <c r="M472" s="146">
        <f t="shared" si="191"/>
        <v>0</v>
      </c>
      <c r="N472" s="160"/>
    </row>
    <row r="473" spans="1:14" ht="102" x14ac:dyDescent="0.2">
      <c r="A473" s="4" t="s">
        <v>10</v>
      </c>
      <c r="B473" s="79" t="s">
        <v>11</v>
      </c>
      <c r="C473" s="4" t="s">
        <v>109</v>
      </c>
      <c r="D473" s="4" t="s">
        <v>41</v>
      </c>
      <c r="E473" s="4" t="s">
        <v>42</v>
      </c>
      <c r="F473" s="4" t="s">
        <v>43</v>
      </c>
      <c r="G473" s="4" t="s">
        <v>44</v>
      </c>
      <c r="H473" s="4" t="s">
        <v>45</v>
      </c>
      <c r="I473" s="4" t="s">
        <v>46</v>
      </c>
      <c r="J473" s="4" t="s">
        <v>88</v>
      </c>
      <c r="K473" s="4" t="s">
        <v>47</v>
      </c>
      <c r="L473" s="4" t="s">
        <v>48</v>
      </c>
      <c r="M473" s="4" t="s">
        <v>49</v>
      </c>
      <c r="N473" s="160"/>
    </row>
    <row r="474" spans="1:14" x14ac:dyDescent="0.2">
      <c r="A474" s="4" t="s">
        <v>10</v>
      </c>
      <c r="B474" s="86"/>
      <c r="C474" s="87"/>
      <c r="D474" s="87"/>
      <c r="E474" s="87"/>
      <c r="F474" s="87"/>
      <c r="G474" s="87"/>
      <c r="H474" s="87"/>
      <c r="I474" s="87"/>
      <c r="J474" s="87"/>
      <c r="K474" s="87"/>
      <c r="L474" s="87"/>
      <c r="M474" s="87"/>
      <c r="N474" s="160"/>
    </row>
    <row r="475" spans="1:14" x14ac:dyDescent="0.2">
      <c r="A475" s="81"/>
      <c r="B475" s="89" t="s">
        <v>37</v>
      </c>
      <c r="C475" s="90"/>
      <c r="D475" s="90"/>
      <c r="E475" s="90"/>
      <c r="F475" s="90"/>
      <c r="G475" s="90"/>
      <c r="H475" s="90"/>
      <c r="I475" s="90"/>
      <c r="J475" s="90"/>
      <c r="K475" s="90"/>
      <c r="L475" s="90"/>
      <c r="M475" s="90"/>
      <c r="N475" s="160"/>
    </row>
    <row r="476" spans="1:14" x14ac:dyDescent="0.2">
      <c r="A476" s="147"/>
      <c r="B476" s="142" t="s">
        <v>38</v>
      </c>
      <c r="C476" s="143" t="s">
        <v>90</v>
      </c>
      <c r="D476" s="143"/>
      <c r="E476" s="144"/>
      <c r="F476" s="144"/>
      <c r="G476" s="144"/>
      <c r="H476" s="144"/>
      <c r="I476" s="144"/>
      <c r="J476" s="144"/>
      <c r="K476" s="144"/>
      <c r="L476" s="144"/>
      <c r="M476" s="144"/>
      <c r="N476" s="160"/>
    </row>
    <row r="477" spans="1:14" x14ac:dyDescent="0.2">
      <c r="A477" s="128">
        <v>3</v>
      </c>
      <c r="B477" s="89" t="s">
        <v>107</v>
      </c>
      <c r="C477" s="154">
        <f>SUM(C478:C480)</f>
        <v>295337</v>
      </c>
      <c r="D477" s="139">
        <f t="shared" ref="D477:M477" si="192">SUM(D478:D480)</f>
        <v>0</v>
      </c>
      <c r="E477" s="139">
        <f t="shared" si="192"/>
        <v>0</v>
      </c>
      <c r="F477" s="139">
        <f t="shared" si="192"/>
        <v>0</v>
      </c>
      <c r="G477" s="139">
        <f t="shared" si="192"/>
        <v>295337</v>
      </c>
      <c r="H477" s="139">
        <f t="shared" si="192"/>
        <v>0</v>
      </c>
      <c r="I477" s="139">
        <f t="shared" si="192"/>
        <v>0</v>
      </c>
      <c r="J477" s="139">
        <f t="shared" si="192"/>
        <v>0</v>
      </c>
      <c r="K477" s="139">
        <f t="shared" si="192"/>
        <v>0</v>
      </c>
      <c r="L477" s="139">
        <f t="shared" si="192"/>
        <v>0</v>
      </c>
      <c r="M477" s="139">
        <f t="shared" si="192"/>
        <v>0</v>
      </c>
      <c r="N477" s="160"/>
    </row>
    <row r="478" spans="1:14" x14ac:dyDescent="0.2">
      <c r="A478" s="128">
        <v>31</v>
      </c>
      <c r="B478" s="89" t="s">
        <v>12</v>
      </c>
      <c r="C478" s="137">
        <f>SUM(D478:M478)</f>
        <v>0</v>
      </c>
      <c r="D478" s="137"/>
      <c r="E478" s="137"/>
      <c r="F478" s="137"/>
      <c r="G478" s="137"/>
      <c r="H478" s="137"/>
      <c r="I478" s="137"/>
      <c r="J478" s="137"/>
      <c r="K478" s="137"/>
      <c r="L478" s="137"/>
      <c r="M478" s="137"/>
      <c r="N478" s="160"/>
    </row>
    <row r="479" spans="1:14" x14ac:dyDescent="0.2">
      <c r="A479" s="128">
        <v>32</v>
      </c>
      <c r="B479" s="89" t="s">
        <v>16</v>
      </c>
      <c r="C479" s="137">
        <v>295337</v>
      </c>
      <c r="D479" s="137"/>
      <c r="E479" s="137"/>
      <c r="F479" s="137"/>
      <c r="G479" s="137">
        <v>295337</v>
      </c>
      <c r="H479" s="137"/>
      <c r="I479" s="137"/>
      <c r="J479" s="137"/>
      <c r="K479" s="137"/>
      <c r="L479" s="137"/>
      <c r="M479" s="137"/>
      <c r="N479" s="160"/>
    </row>
    <row r="480" spans="1:14" x14ac:dyDescent="0.2">
      <c r="A480" s="91">
        <v>34</v>
      </c>
      <c r="B480" s="89" t="s">
        <v>20</v>
      </c>
      <c r="C480" s="137">
        <f>SUM(D480:M480)</f>
        <v>0</v>
      </c>
      <c r="D480" s="137"/>
      <c r="E480" s="137"/>
      <c r="F480" s="137"/>
      <c r="G480" s="137"/>
      <c r="H480" s="137"/>
      <c r="I480" s="137"/>
      <c r="J480" s="137"/>
      <c r="K480" s="137"/>
      <c r="L480" s="137"/>
      <c r="M480" s="137"/>
      <c r="N480" s="160"/>
    </row>
    <row r="481" spans="1:14" ht="25.5" x14ac:dyDescent="0.2">
      <c r="A481" s="91">
        <v>4</v>
      </c>
      <c r="B481" s="89" t="s">
        <v>28</v>
      </c>
      <c r="C481" s="139">
        <f t="shared" ref="C481:M481" si="193">SUM(C482)</f>
        <v>0</v>
      </c>
      <c r="D481" s="139">
        <f t="shared" si="193"/>
        <v>0</v>
      </c>
      <c r="E481" s="139">
        <f t="shared" si="193"/>
        <v>0</v>
      </c>
      <c r="F481" s="139">
        <f t="shared" si="193"/>
        <v>0</v>
      </c>
      <c r="G481" s="139">
        <f t="shared" si="193"/>
        <v>0</v>
      </c>
      <c r="H481" s="139">
        <f t="shared" si="193"/>
        <v>0</v>
      </c>
      <c r="I481" s="139">
        <f t="shared" si="193"/>
        <v>0</v>
      </c>
      <c r="J481" s="139">
        <f t="shared" si="193"/>
        <v>0</v>
      </c>
      <c r="K481" s="139">
        <f t="shared" si="193"/>
        <v>0</v>
      </c>
      <c r="L481" s="139">
        <f t="shared" si="193"/>
        <v>0</v>
      </c>
      <c r="M481" s="139">
        <f t="shared" si="193"/>
        <v>0</v>
      </c>
      <c r="N481" s="160"/>
    </row>
    <row r="482" spans="1:14" ht="38.25" x14ac:dyDescent="0.2">
      <c r="A482" s="91">
        <v>42</v>
      </c>
      <c r="B482" s="89" t="s">
        <v>40</v>
      </c>
      <c r="C482" s="137">
        <f>SUM(D482:M482)</f>
        <v>0</v>
      </c>
      <c r="D482" s="139"/>
      <c r="E482" s="139"/>
      <c r="F482" s="139"/>
      <c r="G482" s="139"/>
      <c r="H482" s="139"/>
      <c r="I482" s="139"/>
      <c r="J482" s="139"/>
      <c r="K482" s="139"/>
      <c r="L482" s="139"/>
      <c r="M482" s="139"/>
      <c r="N482" s="160"/>
    </row>
    <row r="483" spans="1:14" x14ac:dyDescent="0.2">
      <c r="A483" s="91"/>
      <c r="B483" s="89" t="s">
        <v>103</v>
      </c>
      <c r="C483" s="139">
        <f>C477+C481</f>
        <v>295337</v>
      </c>
      <c r="D483" s="139">
        <f t="shared" ref="D483:M483" si="194">D477+D481</f>
        <v>0</v>
      </c>
      <c r="E483" s="139">
        <f t="shared" si="194"/>
        <v>0</v>
      </c>
      <c r="F483" s="139">
        <f t="shared" si="194"/>
        <v>0</v>
      </c>
      <c r="G483" s="139">
        <f t="shared" si="194"/>
        <v>295337</v>
      </c>
      <c r="H483" s="139">
        <f t="shared" si="194"/>
        <v>0</v>
      </c>
      <c r="I483" s="139">
        <f t="shared" si="194"/>
        <v>0</v>
      </c>
      <c r="J483" s="139">
        <f t="shared" si="194"/>
        <v>0</v>
      </c>
      <c r="K483" s="139">
        <f t="shared" si="194"/>
        <v>0</v>
      </c>
      <c r="L483" s="139">
        <f t="shared" si="194"/>
        <v>0</v>
      </c>
      <c r="M483" s="139">
        <f t="shared" si="194"/>
        <v>0</v>
      </c>
      <c r="N483" s="160"/>
    </row>
    <row r="484" spans="1:14" x14ac:dyDescent="0.2">
      <c r="A484" s="148"/>
      <c r="B484" s="142" t="s">
        <v>39</v>
      </c>
      <c r="C484" s="143" t="s">
        <v>91</v>
      </c>
      <c r="D484" s="143"/>
      <c r="E484" s="143"/>
      <c r="F484" s="143"/>
      <c r="G484" s="143"/>
      <c r="H484" s="143"/>
      <c r="I484" s="143"/>
      <c r="J484" s="143"/>
      <c r="K484" s="143"/>
      <c r="L484" s="143"/>
      <c r="M484" s="143"/>
      <c r="N484" s="160"/>
    </row>
    <row r="485" spans="1:14" x14ac:dyDescent="0.2">
      <c r="A485" s="128">
        <v>3</v>
      </c>
      <c r="B485" s="89" t="s">
        <v>107</v>
      </c>
      <c r="C485" s="156">
        <f>SUM(C486:C487)</f>
        <v>3108020</v>
      </c>
      <c r="D485" s="139">
        <f t="shared" ref="D485:H485" si="195">SUM(D486:D488)</f>
        <v>0</v>
      </c>
      <c r="E485" s="139">
        <f t="shared" si="195"/>
        <v>0</v>
      </c>
      <c r="F485" s="139">
        <f t="shared" si="195"/>
        <v>0</v>
      </c>
      <c r="G485" s="139">
        <f t="shared" si="195"/>
        <v>0</v>
      </c>
      <c r="H485" s="139">
        <f t="shared" si="195"/>
        <v>0</v>
      </c>
      <c r="I485" s="139">
        <f>SUM(I486:I487)</f>
        <v>3108020</v>
      </c>
      <c r="J485" s="139">
        <f t="shared" ref="J485:M485" si="196">SUM(J486:J488)</f>
        <v>0</v>
      </c>
      <c r="K485" s="139">
        <f t="shared" si="196"/>
        <v>0</v>
      </c>
      <c r="L485" s="139">
        <f t="shared" si="196"/>
        <v>0</v>
      </c>
      <c r="M485" s="139">
        <f t="shared" si="196"/>
        <v>0</v>
      </c>
      <c r="N485" s="160"/>
    </row>
    <row r="486" spans="1:14" x14ac:dyDescent="0.2">
      <c r="A486" s="128">
        <v>31</v>
      </c>
      <c r="B486" s="89" t="s">
        <v>12</v>
      </c>
      <c r="C486" s="149">
        <v>2997420</v>
      </c>
      <c r="D486" s="137"/>
      <c r="E486" s="137"/>
      <c r="F486" s="137"/>
      <c r="G486" s="137"/>
      <c r="H486" s="137"/>
      <c r="I486" s="137">
        <v>2997420</v>
      </c>
      <c r="J486" s="137"/>
      <c r="K486" s="137"/>
      <c r="L486" s="137"/>
      <c r="M486" s="137"/>
      <c r="N486" s="160"/>
    </row>
    <row r="487" spans="1:14" x14ac:dyDescent="0.2">
      <c r="A487" s="128">
        <v>32</v>
      </c>
      <c r="B487" s="89" t="s">
        <v>16</v>
      </c>
      <c r="C487" s="137">
        <v>110600</v>
      </c>
      <c r="D487" s="137"/>
      <c r="E487" s="137"/>
      <c r="F487" s="137"/>
      <c r="G487" s="137"/>
      <c r="H487" s="137"/>
      <c r="I487" s="137">
        <v>110600</v>
      </c>
      <c r="J487" s="137"/>
      <c r="K487" s="137"/>
      <c r="L487" s="137"/>
      <c r="M487" s="137"/>
      <c r="N487" s="160"/>
    </row>
    <row r="488" spans="1:14" x14ac:dyDescent="0.2">
      <c r="A488" s="91">
        <v>34</v>
      </c>
      <c r="B488" s="89" t="s">
        <v>20</v>
      </c>
      <c r="C488" s="137">
        <f>SUM(D488:M488)</f>
        <v>0</v>
      </c>
      <c r="D488" s="137"/>
      <c r="E488" s="137"/>
      <c r="F488" s="137"/>
      <c r="G488" s="137"/>
      <c r="H488" s="137"/>
      <c r="I488" s="137"/>
      <c r="J488" s="137"/>
      <c r="K488" s="137"/>
      <c r="L488" s="137"/>
      <c r="M488" s="137"/>
      <c r="N488" s="160"/>
    </row>
    <row r="489" spans="1:14" ht="25.5" x14ac:dyDescent="0.2">
      <c r="A489" s="91">
        <v>4</v>
      </c>
      <c r="B489" s="89" t="s">
        <v>28</v>
      </c>
      <c r="C489" s="139">
        <f t="shared" ref="C489:M489" si="197">SUM(C490)</f>
        <v>0</v>
      </c>
      <c r="D489" s="139">
        <f t="shared" si="197"/>
        <v>0</v>
      </c>
      <c r="E489" s="139">
        <f t="shared" si="197"/>
        <v>0</v>
      </c>
      <c r="F489" s="139">
        <f t="shared" si="197"/>
        <v>0</v>
      </c>
      <c r="G489" s="139">
        <f t="shared" si="197"/>
        <v>0</v>
      </c>
      <c r="H489" s="139">
        <f t="shared" si="197"/>
        <v>0</v>
      </c>
      <c r="I489" s="139">
        <f t="shared" si="197"/>
        <v>0</v>
      </c>
      <c r="J489" s="139">
        <f t="shared" si="197"/>
        <v>0</v>
      </c>
      <c r="K489" s="139">
        <f t="shared" si="197"/>
        <v>0</v>
      </c>
      <c r="L489" s="139">
        <f t="shared" si="197"/>
        <v>0</v>
      </c>
      <c r="M489" s="139">
        <f t="shared" si="197"/>
        <v>0</v>
      </c>
      <c r="N489" s="160"/>
    </row>
    <row r="490" spans="1:14" ht="38.25" x14ac:dyDescent="0.2">
      <c r="A490" s="91">
        <v>42</v>
      </c>
      <c r="B490" s="89" t="s">
        <v>40</v>
      </c>
      <c r="C490" s="137">
        <f>SUM(D490:M490)</f>
        <v>0</v>
      </c>
      <c r="D490" s="139"/>
      <c r="E490" s="139"/>
      <c r="F490" s="139"/>
      <c r="G490" s="139"/>
      <c r="H490" s="139"/>
      <c r="I490" s="139"/>
      <c r="J490" s="139"/>
      <c r="K490" s="139"/>
      <c r="L490" s="139"/>
      <c r="M490" s="139"/>
      <c r="N490" s="160"/>
    </row>
    <row r="491" spans="1:14" x14ac:dyDescent="0.2">
      <c r="A491" s="91"/>
      <c r="B491" s="89" t="s">
        <v>103</v>
      </c>
      <c r="C491" s="139">
        <f>C485+C489</f>
        <v>3108020</v>
      </c>
      <c r="D491" s="139">
        <f t="shared" ref="D491:M491" si="198">D485+D489</f>
        <v>0</v>
      </c>
      <c r="E491" s="139">
        <f t="shared" si="198"/>
        <v>0</v>
      </c>
      <c r="F491" s="139">
        <f t="shared" si="198"/>
        <v>0</v>
      </c>
      <c r="G491" s="139">
        <f t="shared" si="198"/>
        <v>0</v>
      </c>
      <c r="H491" s="139">
        <f t="shared" si="198"/>
        <v>0</v>
      </c>
      <c r="I491" s="139">
        <f t="shared" si="198"/>
        <v>3108020</v>
      </c>
      <c r="J491" s="139">
        <f t="shared" si="198"/>
        <v>0</v>
      </c>
      <c r="K491" s="139">
        <f t="shared" si="198"/>
        <v>0</v>
      </c>
      <c r="L491" s="139">
        <f t="shared" si="198"/>
        <v>0</v>
      </c>
      <c r="M491" s="139">
        <f t="shared" si="198"/>
        <v>0</v>
      </c>
      <c r="N491" s="160"/>
    </row>
    <row r="492" spans="1:14" x14ac:dyDescent="0.2">
      <c r="A492" s="148"/>
      <c r="B492" s="142" t="s">
        <v>39</v>
      </c>
      <c r="C492" s="143" t="s">
        <v>92</v>
      </c>
      <c r="D492" s="143"/>
      <c r="E492" s="143"/>
      <c r="F492" s="143"/>
      <c r="G492" s="143"/>
      <c r="H492" s="143"/>
      <c r="I492" s="143"/>
      <c r="J492" s="143"/>
      <c r="K492" s="143"/>
      <c r="L492" s="143"/>
      <c r="M492" s="143"/>
      <c r="N492" s="160"/>
    </row>
    <row r="493" spans="1:14" x14ac:dyDescent="0.2">
      <c r="A493" s="128">
        <v>3</v>
      </c>
      <c r="B493" s="89" t="s">
        <v>107</v>
      </c>
      <c r="C493" s="155">
        <f>SUM(C494:C496)</f>
        <v>190300</v>
      </c>
      <c r="D493" s="139">
        <f t="shared" ref="D493:M493" si="199">SUM(D494:D496)</f>
        <v>0</v>
      </c>
      <c r="E493" s="139">
        <f t="shared" si="199"/>
        <v>4300</v>
      </c>
      <c r="F493" s="139">
        <f t="shared" si="199"/>
        <v>186000</v>
      </c>
      <c r="G493" s="139">
        <f t="shared" si="199"/>
        <v>0</v>
      </c>
      <c r="H493" s="139">
        <f t="shared" si="199"/>
        <v>0</v>
      </c>
      <c r="I493" s="139">
        <f t="shared" si="199"/>
        <v>0</v>
      </c>
      <c r="J493" s="139">
        <f t="shared" si="199"/>
        <v>0</v>
      </c>
      <c r="K493" s="139">
        <f t="shared" si="199"/>
        <v>0</v>
      </c>
      <c r="L493" s="139">
        <f t="shared" si="199"/>
        <v>0</v>
      </c>
      <c r="M493" s="139">
        <f t="shared" si="199"/>
        <v>0</v>
      </c>
      <c r="N493" s="160"/>
    </row>
    <row r="494" spans="1:14" x14ac:dyDescent="0.2">
      <c r="A494" s="128">
        <v>31</v>
      </c>
      <c r="B494" s="89" t="s">
        <v>12</v>
      </c>
      <c r="C494" s="137">
        <f>SUM(D494:M494)</f>
        <v>0</v>
      </c>
      <c r="D494" s="137"/>
      <c r="E494" s="137"/>
      <c r="F494" s="137"/>
      <c r="G494" s="137"/>
      <c r="H494" s="137"/>
      <c r="I494" s="137"/>
      <c r="J494" s="137"/>
      <c r="K494" s="137"/>
      <c r="L494" s="137"/>
      <c r="M494" s="137"/>
      <c r="N494" s="160"/>
    </row>
    <row r="495" spans="1:14" x14ac:dyDescent="0.2">
      <c r="A495" s="128">
        <v>32</v>
      </c>
      <c r="B495" s="89" t="s">
        <v>16</v>
      </c>
      <c r="C495" s="137">
        <v>190000</v>
      </c>
      <c r="D495" s="137"/>
      <c r="E495" s="137">
        <v>4000</v>
      </c>
      <c r="F495" s="137">
        <v>186000</v>
      </c>
      <c r="G495" s="137"/>
      <c r="H495" s="137"/>
      <c r="I495" s="137"/>
      <c r="J495" s="137"/>
      <c r="K495" s="137"/>
      <c r="L495" s="137"/>
      <c r="M495" s="137"/>
      <c r="N495" s="160"/>
    </row>
    <row r="496" spans="1:14" x14ac:dyDescent="0.2">
      <c r="A496" s="91">
        <v>34</v>
      </c>
      <c r="B496" s="89" t="s">
        <v>20</v>
      </c>
      <c r="C496" s="137">
        <f>SUM(D496:M496)</f>
        <v>300</v>
      </c>
      <c r="D496" s="137"/>
      <c r="E496" s="137">
        <v>300</v>
      </c>
      <c r="F496" s="137"/>
      <c r="G496" s="137"/>
      <c r="H496" s="137"/>
      <c r="I496" s="137"/>
      <c r="J496" s="137"/>
      <c r="K496" s="137"/>
      <c r="L496" s="137"/>
      <c r="M496" s="137"/>
      <c r="N496" s="160"/>
    </row>
    <row r="497" spans="1:14" ht="25.5" x14ac:dyDescent="0.2">
      <c r="A497" s="91">
        <v>4</v>
      </c>
      <c r="B497" s="89" t="s">
        <v>28</v>
      </c>
      <c r="C497" s="139">
        <v>24000</v>
      </c>
      <c r="D497" s="139">
        <f t="shared" ref="D497:M497" si="200">SUM(D498)</f>
        <v>0</v>
      </c>
      <c r="E497" s="139"/>
      <c r="F497" s="139">
        <f t="shared" si="200"/>
        <v>4000</v>
      </c>
      <c r="G497" s="139">
        <f t="shared" si="200"/>
        <v>0</v>
      </c>
      <c r="H497" s="139">
        <f t="shared" si="200"/>
        <v>0</v>
      </c>
      <c r="I497" s="139">
        <f t="shared" si="200"/>
        <v>0</v>
      </c>
      <c r="J497" s="139">
        <f t="shared" si="200"/>
        <v>0</v>
      </c>
      <c r="K497" s="155">
        <v>20000</v>
      </c>
      <c r="L497" s="139">
        <f t="shared" si="200"/>
        <v>0</v>
      </c>
      <c r="M497" s="139">
        <f t="shared" si="200"/>
        <v>0</v>
      </c>
      <c r="N497" s="160"/>
    </row>
    <row r="498" spans="1:14" ht="38.25" x14ac:dyDescent="0.2">
      <c r="A498" s="91">
        <v>42</v>
      </c>
      <c r="B498" s="89" t="s">
        <v>40</v>
      </c>
      <c r="C498" s="137">
        <v>24000</v>
      </c>
      <c r="D498" s="139"/>
      <c r="E498" s="139"/>
      <c r="F498" s="139">
        <v>4000</v>
      </c>
      <c r="G498" s="139"/>
      <c r="H498" s="139"/>
      <c r="I498" s="139"/>
      <c r="J498" s="139"/>
      <c r="K498" s="156">
        <v>20000</v>
      </c>
      <c r="L498" s="139"/>
      <c r="M498" s="139"/>
      <c r="N498" s="160"/>
    </row>
    <row r="499" spans="1:14" x14ac:dyDescent="0.2">
      <c r="A499" s="91"/>
      <c r="B499" s="89" t="s">
        <v>103</v>
      </c>
      <c r="C499" s="139">
        <v>214300</v>
      </c>
      <c r="D499" s="139">
        <f t="shared" ref="D499:M499" si="201">D493+D497</f>
        <v>0</v>
      </c>
      <c r="E499" s="139">
        <f t="shared" si="201"/>
        <v>4300</v>
      </c>
      <c r="F499" s="139">
        <f t="shared" si="201"/>
        <v>190000</v>
      </c>
      <c r="G499" s="139">
        <f t="shared" si="201"/>
        <v>0</v>
      </c>
      <c r="H499" s="139">
        <f t="shared" si="201"/>
        <v>0</v>
      </c>
      <c r="I499" s="139">
        <f t="shared" si="201"/>
        <v>0</v>
      </c>
      <c r="J499" s="139">
        <f t="shared" si="201"/>
        <v>0</v>
      </c>
      <c r="K499" s="155">
        <f t="shared" si="201"/>
        <v>20000</v>
      </c>
      <c r="L499" s="139">
        <f t="shared" si="201"/>
        <v>0</v>
      </c>
      <c r="M499" s="139">
        <f t="shared" si="201"/>
        <v>0</v>
      </c>
      <c r="N499" s="160"/>
    </row>
    <row r="500" spans="1:14" x14ac:dyDescent="0.2">
      <c r="A500" s="148"/>
      <c r="B500" s="142" t="s">
        <v>39</v>
      </c>
      <c r="C500" s="143" t="s">
        <v>104</v>
      </c>
      <c r="D500" s="143"/>
      <c r="E500" s="143"/>
      <c r="F500" s="144"/>
      <c r="G500" s="144"/>
      <c r="H500" s="144"/>
      <c r="I500" s="144"/>
      <c r="J500" s="144"/>
      <c r="K500" s="144"/>
      <c r="L500" s="144"/>
      <c r="M500" s="144"/>
      <c r="N500" s="160"/>
    </row>
    <row r="501" spans="1:14" x14ac:dyDescent="0.2">
      <c r="A501" s="128">
        <v>3</v>
      </c>
      <c r="B501" s="89" t="s">
        <v>107</v>
      </c>
      <c r="C501" s="139"/>
      <c r="D501" s="139">
        <f t="shared" ref="D501:M501" si="202">SUM(D502:D504)</f>
        <v>0</v>
      </c>
      <c r="E501" s="139">
        <f t="shared" si="202"/>
        <v>0</v>
      </c>
      <c r="F501" s="139">
        <f t="shared" si="202"/>
        <v>0</v>
      </c>
      <c r="G501" s="139">
        <f t="shared" si="202"/>
        <v>0</v>
      </c>
      <c r="H501" s="139">
        <f t="shared" si="202"/>
        <v>0</v>
      </c>
      <c r="I501" s="139">
        <f t="shared" si="202"/>
        <v>0</v>
      </c>
      <c r="J501" s="139">
        <f t="shared" si="202"/>
        <v>0</v>
      </c>
      <c r="K501" s="139">
        <f t="shared" si="202"/>
        <v>0</v>
      </c>
      <c r="L501" s="139">
        <f t="shared" si="202"/>
        <v>0</v>
      </c>
      <c r="M501" s="139">
        <f t="shared" si="202"/>
        <v>0</v>
      </c>
      <c r="N501" s="160"/>
    </row>
    <row r="502" spans="1:14" x14ac:dyDescent="0.2">
      <c r="A502" s="128">
        <v>31</v>
      </c>
      <c r="B502" s="89" t="s">
        <v>12</v>
      </c>
      <c r="C502" s="137"/>
      <c r="D502" s="137"/>
      <c r="E502" s="137"/>
      <c r="F502" s="137"/>
      <c r="G502" s="137"/>
      <c r="H502" s="137"/>
      <c r="I502" s="137"/>
      <c r="J502" s="137"/>
      <c r="K502" s="137"/>
      <c r="L502" s="137"/>
      <c r="M502" s="137"/>
      <c r="N502" s="160"/>
    </row>
    <row r="503" spans="1:14" x14ac:dyDescent="0.2">
      <c r="A503" s="128">
        <v>32</v>
      </c>
      <c r="B503" s="89" t="s">
        <v>16</v>
      </c>
      <c r="C503" s="137">
        <f>SUM(D503:M503)</f>
        <v>0</v>
      </c>
      <c r="D503" s="137"/>
      <c r="E503" s="137"/>
      <c r="F503" s="137"/>
      <c r="G503" s="137"/>
      <c r="H503" s="137"/>
      <c r="I503" s="137"/>
      <c r="J503" s="137"/>
      <c r="K503" s="137"/>
      <c r="L503" s="137"/>
      <c r="M503" s="137"/>
      <c r="N503" s="160"/>
    </row>
    <row r="504" spans="1:14" x14ac:dyDescent="0.2">
      <c r="A504" s="91">
        <v>34</v>
      </c>
      <c r="B504" s="89" t="s">
        <v>20</v>
      </c>
      <c r="C504" s="137"/>
      <c r="D504" s="137"/>
      <c r="E504" s="137"/>
      <c r="F504" s="137"/>
      <c r="G504" s="137"/>
      <c r="H504" s="137"/>
      <c r="I504" s="137"/>
      <c r="J504" s="137"/>
      <c r="K504" s="137"/>
      <c r="L504" s="137"/>
      <c r="M504" s="137"/>
      <c r="N504" s="160"/>
    </row>
    <row r="505" spans="1:14" ht="25.5" x14ac:dyDescent="0.2">
      <c r="A505" s="91">
        <v>4</v>
      </c>
      <c r="B505" s="89" t="s">
        <v>28</v>
      </c>
      <c r="C505" s="139">
        <f t="shared" ref="C505:M505" si="203">SUM(C506)</f>
        <v>0</v>
      </c>
      <c r="D505" s="139">
        <f t="shared" si="203"/>
        <v>0</v>
      </c>
      <c r="E505" s="139">
        <f t="shared" si="203"/>
        <v>0</v>
      </c>
      <c r="F505" s="139">
        <f t="shared" si="203"/>
        <v>0</v>
      </c>
      <c r="G505" s="139">
        <f t="shared" si="203"/>
        <v>0</v>
      </c>
      <c r="H505" s="139">
        <f t="shared" si="203"/>
        <v>0</v>
      </c>
      <c r="I505" s="139">
        <f t="shared" si="203"/>
        <v>0</v>
      </c>
      <c r="J505" s="139"/>
      <c r="K505" s="139">
        <f t="shared" si="203"/>
        <v>0</v>
      </c>
      <c r="L505" s="139">
        <f t="shared" si="203"/>
        <v>0</v>
      </c>
      <c r="M505" s="139">
        <f t="shared" si="203"/>
        <v>0</v>
      </c>
      <c r="N505" s="160"/>
    </row>
    <row r="506" spans="1:14" ht="38.25" x14ac:dyDescent="0.2">
      <c r="A506" s="91">
        <v>42</v>
      </c>
      <c r="B506" s="89" t="s">
        <v>40</v>
      </c>
      <c r="C506" s="137">
        <f>SUM(D506:M506)</f>
        <v>0</v>
      </c>
      <c r="D506" s="139"/>
      <c r="E506" s="139"/>
      <c r="F506" s="139"/>
      <c r="G506" s="139"/>
      <c r="H506" s="139"/>
      <c r="I506" s="139"/>
      <c r="J506" s="139"/>
      <c r="K506" s="139"/>
      <c r="L506" s="139"/>
      <c r="M506" s="139"/>
      <c r="N506" s="160"/>
    </row>
    <row r="507" spans="1:14" x14ac:dyDescent="0.2">
      <c r="A507" s="91"/>
      <c r="B507" s="89" t="s">
        <v>103</v>
      </c>
      <c r="C507" s="139"/>
      <c r="D507" s="139">
        <f t="shared" ref="D507:M507" si="204">D501+D505</f>
        <v>0</v>
      </c>
      <c r="E507" s="139">
        <f t="shared" si="204"/>
        <v>0</v>
      </c>
      <c r="F507" s="139">
        <f t="shared" si="204"/>
        <v>0</v>
      </c>
      <c r="G507" s="139">
        <f t="shared" si="204"/>
        <v>0</v>
      </c>
      <c r="H507" s="139">
        <f t="shared" si="204"/>
        <v>0</v>
      </c>
      <c r="I507" s="139">
        <f t="shared" si="204"/>
        <v>0</v>
      </c>
      <c r="J507" s="139">
        <f t="shared" si="204"/>
        <v>0</v>
      </c>
      <c r="K507" s="139">
        <f t="shared" si="204"/>
        <v>0</v>
      </c>
      <c r="L507" s="139">
        <f t="shared" si="204"/>
        <v>0</v>
      </c>
      <c r="M507" s="139">
        <f t="shared" si="204"/>
        <v>0</v>
      </c>
      <c r="N507" s="160"/>
    </row>
    <row r="508" spans="1:14" x14ac:dyDescent="0.2">
      <c r="A508" s="148"/>
      <c r="B508" s="142" t="s">
        <v>39</v>
      </c>
      <c r="C508" s="143" t="s">
        <v>105</v>
      </c>
      <c r="D508" s="143"/>
      <c r="E508" s="144"/>
      <c r="F508" s="144"/>
      <c r="G508" s="144"/>
      <c r="H508" s="144"/>
      <c r="I508" s="144"/>
      <c r="J508" s="144"/>
      <c r="K508" s="144"/>
      <c r="L508" s="144"/>
      <c r="M508" s="144"/>
      <c r="N508" s="160"/>
    </row>
    <row r="509" spans="1:14" x14ac:dyDescent="0.2">
      <c r="A509" s="128">
        <v>3</v>
      </c>
      <c r="B509" s="89" t="s">
        <v>107</v>
      </c>
      <c r="C509" s="139">
        <f>SUM(C510:C512)</f>
        <v>27678</v>
      </c>
      <c r="D509" s="139">
        <f t="shared" ref="D509:M509" si="205">SUM(D510:D512)</f>
        <v>0</v>
      </c>
      <c r="E509" s="139">
        <f t="shared" si="205"/>
        <v>0</v>
      </c>
      <c r="F509" s="139">
        <f t="shared" si="205"/>
        <v>0</v>
      </c>
      <c r="G509" s="139">
        <f t="shared" si="205"/>
        <v>0</v>
      </c>
      <c r="H509" s="139">
        <f t="shared" si="205"/>
        <v>0</v>
      </c>
      <c r="I509" s="139">
        <f t="shared" si="205"/>
        <v>0</v>
      </c>
      <c r="J509" s="139">
        <f t="shared" si="205"/>
        <v>27678</v>
      </c>
      <c r="K509" s="139">
        <f t="shared" si="205"/>
        <v>0</v>
      </c>
      <c r="L509" s="139">
        <f t="shared" si="205"/>
        <v>0</v>
      </c>
      <c r="M509" s="139">
        <f t="shared" si="205"/>
        <v>0</v>
      </c>
      <c r="N509" s="160"/>
    </row>
    <row r="510" spans="1:14" x14ac:dyDescent="0.2">
      <c r="A510" s="128">
        <v>31</v>
      </c>
      <c r="B510" s="89" t="s">
        <v>12</v>
      </c>
      <c r="C510" s="137">
        <f>SUM(D510:M510)</f>
        <v>0</v>
      </c>
      <c r="D510" s="137"/>
      <c r="E510" s="137"/>
      <c r="F510" s="137"/>
      <c r="G510" s="137"/>
      <c r="H510" s="137"/>
      <c r="I510" s="137"/>
      <c r="J510" s="137"/>
      <c r="K510" s="137"/>
      <c r="L510" s="137"/>
      <c r="M510" s="137"/>
      <c r="N510" s="160"/>
    </row>
    <row r="511" spans="1:14" x14ac:dyDescent="0.2">
      <c r="A511" s="128">
        <v>32</v>
      </c>
      <c r="B511" s="89" t="s">
        <v>16</v>
      </c>
      <c r="C511" s="137">
        <v>27678</v>
      </c>
      <c r="D511" s="137"/>
      <c r="E511" s="137"/>
      <c r="F511" s="137"/>
      <c r="G511" s="137"/>
      <c r="H511" s="137"/>
      <c r="I511" s="137"/>
      <c r="J511" s="137">
        <v>27678</v>
      </c>
      <c r="K511" s="137"/>
      <c r="L511" s="137"/>
      <c r="M511" s="137"/>
      <c r="N511" s="160"/>
    </row>
    <row r="512" spans="1:14" x14ac:dyDescent="0.2">
      <c r="A512" s="91">
        <v>34</v>
      </c>
      <c r="B512" s="89" t="s">
        <v>20</v>
      </c>
      <c r="C512" s="137">
        <f>SUM(D512:M512)</f>
        <v>0</v>
      </c>
      <c r="D512" s="137"/>
      <c r="E512" s="137"/>
      <c r="F512" s="137"/>
      <c r="G512" s="137"/>
      <c r="H512" s="137"/>
      <c r="I512" s="137"/>
      <c r="J512" s="137"/>
      <c r="K512" s="137"/>
      <c r="L512" s="137"/>
      <c r="M512" s="137"/>
      <c r="N512" s="160"/>
    </row>
    <row r="513" spans="1:14" ht="25.5" x14ac:dyDescent="0.2">
      <c r="A513" s="91">
        <v>4</v>
      </c>
      <c r="B513" s="89" t="s">
        <v>28</v>
      </c>
      <c r="C513" s="139">
        <f t="shared" ref="C513:M513" si="206">SUM(C514)</f>
        <v>0</v>
      </c>
      <c r="D513" s="139">
        <f t="shared" si="206"/>
        <v>0</v>
      </c>
      <c r="E513" s="139">
        <f t="shared" si="206"/>
        <v>0</v>
      </c>
      <c r="F513" s="139">
        <f t="shared" si="206"/>
        <v>0</v>
      </c>
      <c r="G513" s="139">
        <f t="shared" si="206"/>
        <v>0</v>
      </c>
      <c r="H513" s="139">
        <f t="shared" si="206"/>
        <v>0</v>
      </c>
      <c r="I513" s="139">
        <f t="shared" si="206"/>
        <v>0</v>
      </c>
      <c r="J513" s="139">
        <f t="shared" si="206"/>
        <v>0</v>
      </c>
      <c r="K513" s="139">
        <f t="shared" si="206"/>
        <v>0</v>
      </c>
      <c r="L513" s="139">
        <f t="shared" si="206"/>
        <v>0</v>
      </c>
      <c r="M513" s="139">
        <f t="shared" si="206"/>
        <v>0</v>
      </c>
      <c r="N513" s="160"/>
    </row>
    <row r="514" spans="1:14" ht="38.25" x14ac:dyDescent="0.2">
      <c r="A514" s="91">
        <v>42</v>
      </c>
      <c r="B514" s="89" t="s">
        <v>40</v>
      </c>
      <c r="C514" s="137">
        <f>SUM(D514:M514)</f>
        <v>0</v>
      </c>
      <c r="D514" s="139"/>
      <c r="E514" s="139"/>
      <c r="F514" s="139"/>
      <c r="G514" s="139"/>
      <c r="H514" s="139"/>
      <c r="I514" s="139"/>
      <c r="J514" s="139"/>
      <c r="K514" s="139"/>
      <c r="L514" s="139"/>
      <c r="M514" s="139"/>
      <c r="N514" s="160"/>
    </row>
    <row r="515" spans="1:14" x14ac:dyDescent="0.2">
      <c r="A515" s="91"/>
      <c r="B515" s="89" t="s">
        <v>103</v>
      </c>
      <c r="C515" s="139">
        <f>C509+C513</f>
        <v>27678</v>
      </c>
      <c r="D515" s="139">
        <f t="shared" ref="D515:M515" si="207">D509+D513</f>
        <v>0</v>
      </c>
      <c r="E515" s="139">
        <f t="shared" si="207"/>
        <v>0</v>
      </c>
      <c r="F515" s="139">
        <f t="shared" si="207"/>
        <v>0</v>
      </c>
      <c r="G515" s="139">
        <f t="shared" si="207"/>
        <v>0</v>
      </c>
      <c r="H515" s="139">
        <f t="shared" si="207"/>
        <v>0</v>
      </c>
      <c r="I515" s="139">
        <f t="shared" si="207"/>
        <v>0</v>
      </c>
      <c r="J515" s="139">
        <f t="shared" si="207"/>
        <v>27678</v>
      </c>
      <c r="K515" s="139">
        <f t="shared" si="207"/>
        <v>0</v>
      </c>
      <c r="L515" s="139">
        <f t="shared" si="207"/>
        <v>0</v>
      </c>
      <c r="M515" s="139">
        <f t="shared" si="207"/>
        <v>0</v>
      </c>
      <c r="N515" s="160"/>
    </row>
    <row r="516" spans="1:14" x14ac:dyDescent="0.2">
      <c r="A516" s="148"/>
      <c r="B516" s="142" t="s">
        <v>39</v>
      </c>
      <c r="C516" s="143" t="s">
        <v>106</v>
      </c>
      <c r="D516" s="143"/>
      <c r="E516" s="144"/>
      <c r="F516" s="144"/>
      <c r="G516" s="144"/>
      <c r="H516" s="144"/>
      <c r="I516" s="144"/>
      <c r="J516" s="144"/>
      <c r="K516" s="144"/>
      <c r="L516" s="144"/>
      <c r="M516" s="144"/>
      <c r="N516" s="160"/>
    </row>
    <row r="517" spans="1:14" x14ac:dyDescent="0.2">
      <c r="A517" s="128">
        <v>3</v>
      </c>
      <c r="B517" s="89" t="s">
        <v>107</v>
      </c>
      <c r="C517" s="139">
        <f>SUM(C518:C520)</f>
        <v>14772</v>
      </c>
      <c r="D517" s="139">
        <f t="shared" ref="D517:M517" si="208">SUM(D518:D520)</f>
        <v>0</v>
      </c>
      <c r="E517" s="139">
        <f t="shared" si="208"/>
        <v>0</v>
      </c>
      <c r="F517" s="139">
        <f t="shared" si="208"/>
        <v>0</v>
      </c>
      <c r="G517" s="139">
        <f t="shared" si="208"/>
        <v>0</v>
      </c>
      <c r="H517" s="139">
        <f t="shared" si="208"/>
        <v>0</v>
      </c>
      <c r="I517" s="139">
        <f t="shared" si="208"/>
        <v>0</v>
      </c>
      <c r="J517" s="139">
        <f t="shared" si="208"/>
        <v>14772</v>
      </c>
      <c r="K517" s="139">
        <f t="shared" si="208"/>
        <v>0</v>
      </c>
      <c r="L517" s="139">
        <f t="shared" si="208"/>
        <v>0</v>
      </c>
      <c r="M517" s="139">
        <f t="shared" si="208"/>
        <v>0</v>
      </c>
      <c r="N517" s="160"/>
    </row>
    <row r="518" spans="1:14" x14ac:dyDescent="0.2">
      <c r="A518" s="128">
        <v>31</v>
      </c>
      <c r="B518" s="89" t="s">
        <v>12</v>
      </c>
      <c r="C518" s="137">
        <f>SUM(D518:M518)</f>
        <v>0</v>
      </c>
      <c r="D518" s="137"/>
      <c r="E518" s="137"/>
      <c r="F518" s="137"/>
      <c r="G518" s="137"/>
      <c r="H518" s="137"/>
      <c r="I518" s="137"/>
      <c r="J518" s="137"/>
      <c r="K518" s="137"/>
      <c r="L518" s="137"/>
      <c r="M518" s="137"/>
      <c r="N518" s="160"/>
    </row>
    <row r="519" spans="1:14" x14ac:dyDescent="0.2">
      <c r="A519" s="128">
        <v>32</v>
      </c>
      <c r="B519" s="89" t="s">
        <v>16</v>
      </c>
      <c r="C519" s="137">
        <v>14772</v>
      </c>
      <c r="D519" s="137"/>
      <c r="E519" s="137"/>
      <c r="F519" s="137"/>
      <c r="G519" s="137"/>
      <c r="H519" s="137"/>
      <c r="I519" s="137"/>
      <c r="J519" s="137">
        <v>14772</v>
      </c>
      <c r="K519" s="137"/>
      <c r="L519" s="137"/>
      <c r="M519" s="137"/>
      <c r="N519" s="160"/>
    </row>
    <row r="520" spans="1:14" x14ac:dyDescent="0.2">
      <c r="A520" s="91">
        <v>34</v>
      </c>
      <c r="B520" s="89" t="s">
        <v>20</v>
      </c>
      <c r="C520" s="137">
        <f>SUM(D520:M520)</f>
        <v>0</v>
      </c>
      <c r="D520" s="137"/>
      <c r="E520" s="137"/>
      <c r="F520" s="137"/>
      <c r="G520" s="137"/>
      <c r="H520" s="137"/>
      <c r="I520" s="137"/>
      <c r="J520" s="137"/>
      <c r="K520" s="137"/>
      <c r="L520" s="137"/>
      <c r="M520" s="137"/>
      <c r="N520" s="160"/>
    </row>
    <row r="521" spans="1:14" ht="25.5" x14ac:dyDescent="0.2">
      <c r="A521" s="91">
        <v>4</v>
      </c>
      <c r="B521" s="89" t="s">
        <v>28</v>
      </c>
      <c r="C521" s="139">
        <f t="shared" ref="C521:M521" si="209">SUM(C522)</f>
        <v>0</v>
      </c>
      <c r="D521" s="139">
        <f t="shared" si="209"/>
        <v>0</v>
      </c>
      <c r="E521" s="139">
        <f t="shared" si="209"/>
        <v>0</v>
      </c>
      <c r="F521" s="139">
        <f t="shared" si="209"/>
        <v>0</v>
      </c>
      <c r="G521" s="139">
        <f t="shared" si="209"/>
        <v>0</v>
      </c>
      <c r="H521" s="139">
        <f t="shared" si="209"/>
        <v>0</v>
      </c>
      <c r="I521" s="139">
        <f t="shared" si="209"/>
        <v>0</v>
      </c>
      <c r="J521" s="139">
        <f t="shared" si="209"/>
        <v>0</v>
      </c>
      <c r="K521" s="139">
        <f t="shared" si="209"/>
        <v>0</v>
      </c>
      <c r="L521" s="139">
        <f t="shared" si="209"/>
        <v>0</v>
      </c>
      <c r="M521" s="139">
        <f t="shared" si="209"/>
        <v>0</v>
      </c>
      <c r="N521" s="160"/>
    </row>
    <row r="522" spans="1:14" ht="38.25" x14ac:dyDescent="0.2">
      <c r="A522" s="91">
        <v>42</v>
      </c>
      <c r="B522" s="89" t="s">
        <v>40</v>
      </c>
      <c r="C522" s="137">
        <f>SUM(D522:M522)</f>
        <v>0</v>
      </c>
      <c r="D522" s="139"/>
      <c r="E522" s="139"/>
      <c r="F522" s="139"/>
      <c r="G522" s="139"/>
      <c r="H522" s="139"/>
      <c r="I522" s="139"/>
      <c r="J522" s="139"/>
      <c r="K522" s="139"/>
      <c r="L522" s="139"/>
      <c r="M522" s="139"/>
      <c r="N522" s="160"/>
    </row>
    <row r="523" spans="1:14" x14ac:dyDescent="0.2">
      <c r="A523" s="91"/>
      <c r="B523" s="89" t="s">
        <v>103</v>
      </c>
      <c r="C523" s="139">
        <f>C517+C521</f>
        <v>14772</v>
      </c>
      <c r="D523" s="139">
        <f t="shared" ref="D523:M523" si="210">D517+D521</f>
        <v>0</v>
      </c>
      <c r="E523" s="139">
        <f t="shared" si="210"/>
        <v>0</v>
      </c>
      <c r="F523" s="139">
        <f t="shared" si="210"/>
        <v>0</v>
      </c>
      <c r="G523" s="139">
        <f t="shared" si="210"/>
        <v>0</v>
      </c>
      <c r="H523" s="139">
        <f t="shared" si="210"/>
        <v>0</v>
      </c>
      <c r="I523" s="139">
        <f t="shared" si="210"/>
        <v>0</v>
      </c>
      <c r="J523" s="139">
        <f t="shared" si="210"/>
        <v>14772</v>
      </c>
      <c r="K523" s="139">
        <f t="shared" si="210"/>
        <v>0</v>
      </c>
      <c r="L523" s="139">
        <f t="shared" si="210"/>
        <v>0</v>
      </c>
      <c r="M523" s="139">
        <f t="shared" si="210"/>
        <v>0</v>
      </c>
      <c r="N523" s="160"/>
    </row>
    <row r="524" spans="1:14" x14ac:dyDescent="0.2">
      <c r="A524" s="91"/>
      <c r="B524" s="89" t="s">
        <v>103</v>
      </c>
      <c r="C524" s="139">
        <f>C518+C522</f>
        <v>0</v>
      </c>
      <c r="D524" s="139">
        <f t="shared" ref="D524:M524" si="211">D518+D522</f>
        <v>0</v>
      </c>
      <c r="E524" s="139">
        <f t="shared" si="211"/>
        <v>0</v>
      </c>
      <c r="F524" s="139">
        <f t="shared" si="211"/>
        <v>0</v>
      </c>
      <c r="G524" s="139">
        <f t="shared" si="211"/>
        <v>0</v>
      </c>
      <c r="H524" s="139">
        <f t="shared" si="211"/>
        <v>0</v>
      </c>
      <c r="I524" s="139">
        <f t="shared" si="211"/>
        <v>0</v>
      </c>
      <c r="J524" s="139">
        <f t="shared" si="211"/>
        <v>0</v>
      </c>
      <c r="K524" s="139">
        <f t="shared" si="211"/>
        <v>0</v>
      </c>
      <c r="L524" s="139">
        <f t="shared" si="211"/>
        <v>0</v>
      </c>
      <c r="M524" s="139">
        <f t="shared" si="211"/>
        <v>0</v>
      </c>
      <c r="N524" s="160"/>
    </row>
    <row r="525" spans="1:14" x14ac:dyDescent="0.2">
      <c r="A525" s="148"/>
      <c r="B525" s="142" t="s">
        <v>39</v>
      </c>
      <c r="C525" s="143" t="s">
        <v>108</v>
      </c>
      <c r="D525" s="143"/>
      <c r="E525" s="144"/>
      <c r="F525" s="144"/>
      <c r="G525" s="144"/>
      <c r="H525" s="144"/>
      <c r="I525" s="144"/>
      <c r="J525" s="144"/>
      <c r="K525" s="144"/>
      <c r="L525" s="144"/>
      <c r="M525" s="144"/>
      <c r="N525" s="160"/>
    </row>
    <row r="526" spans="1:14" x14ac:dyDescent="0.2">
      <c r="A526" s="128">
        <v>3</v>
      </c>
      <c r="B526" s="89" t="s">
        <v>107</v>
      </c>
      <c r="C526" s="139">
        <v>9600</v>
      </c>
      <c r="D526" s="139">
        <v>9600</v>
      </c>
      <c r="E526" s="139">
        <f t="shared" ref="E526:M526" si="212">SUM(E527:E529)</f>
        <v>0</v>
      </c>
      <c r="F526" s="139">
        <f t="shared" si="212"/>
        <v>0</v>
      </c>
      <c r="G526" s="139">
        <f t="shared" si="212"/>
        <v>0</v>
      </c>
      <c r="H526" s="139">
        <f t="shared" si="212"/>
        <v>0</v>
      </c>
      <c r="I526" s="139">
        <f t="shared" si="212"/>
        <v>0</v>
      </c>
      <c r="J526" s="139">
        <f t="shared" si="212"/>
        <v>0</v>
      </c>
      <c r="K526" s="139">
        <f t="shared" si="212"/>
        <v>0</v>
      </c>
      <c r="L526" s="139">
        <f t="shared" si="212"/>
        <v>0</v>
      </c>
      <c r="M526" s="139">
        <f t="shared" si="212"/>
        <v>0</v>
      </c>
      <c r="N526" s="160"/>
    </row>
    <row r="527" spans="1:14" x14ac:dyDescent="0.2">
      <c r="A527" s="128">
        <v>31</v>
      </c>
      <c r="B527" s="89" t="s">
        <v>12</v>
      </c>
      <c r="C527" s="137">
        <v>9600</v>
      </c>
      <c r="D527" s="137">
        <v>9600</v>
      </c>
      <c r="E527" s="137"/>
      <c r="F527" s="137"/>
      <c r="G527" s="137"/>
      <c r="H527" s="137"/>
      <c r="I527" s="137"/>
      <c r="J527" s="137"/>
      <c r="K527" s="137"/>
      <c r="L527" s="137"/>
      <c r="M527" s="137"/>
      <c r="N527" s="160"/>
    </row>
    <row r="528" spans="1:14" x14ac:dyDescent="0.2">
      <c r="A528" s="128">
        <v>32</v>
      </c>
      <c r="B528" s="89" t="s">
        <v>16</v>
      </c>
      <c r="C528" s="137"/>
      <c r="D528" s="137"/>
      <c r="E528" s="137"/>
      <c r="F528" s="137"/>
      <c r="G528" s="137"/>
      <c r="H528" s="137"/>
      <c r="I528" s="137"/>
      <c r="J528" s="137"/>
      <c r="K528" s="137"/>
      <c r="L528" s="137"/>
      <c r="M528" s="137"/>
      <c r="N528" s="160"/>
    </row>
    <row r="529" spans="1:14" x14ac:dyDescent="0.2">
      <c r="A529" s="91">
        <v>34</v>
      </c>
      <c r="B529" s="89" t="s">
        <v>20</v>
      </c>
      <c r="C529" s="137">
        <f>SUM(D529:M529)</f>
        <v>0</v>
      </c>
      <c r="D529" s="137"/>
      <c r="E529" s="137"/>
      <c r="F529" s="137"/>
      <c r="G529" s="137"/>
      <c r="H529" s="137"/>
      <c r="I529" s="137"/>
      <c r="J529" s="137"/>
      <c r="K529" s="137"/>
      <c r="L529" s="137"/>
      <c r="M529" s="137"/>
      <c r="N529" s="160"/>
    </row>
    <row r="530" spans="1:14" ht="25.5" x14ac:dyDescent="0.2">
      <c r="A530" s="91">
        <v>4</v>
      </c>
      <c r="B530" s="89" t="s">
        <v>28</v>
      </c>
      <c r="C530" s="139">
        <f t="shared" ref="C530:M530" si="213">SUM(C531)</f>
        <v>0</v>
      </c>
      <c r="D530" s="139">
        <f t="shared" si="213"/>
        <v>0</v>
      </c>
      <c r="E530" s="139">
        <f t="shared" si="213"/>
        <v>0</v>
      </c>
      <c r="F530" s="139">
        <f t="shared" si="213"/>
        <v>0</v>
      </c>
      <c r="G530" s="139">
        <f t="shared" si="213"/>
        <v>0</v>
      </c>
      <c r="H530" s="139">
        <f t="shared" si="213"/>
        <v>0</v>
      </c>
      <c r="I530" s="139">
        <f t="shared" si="213"/>
        <v>0</v>
      </c>
      <c r="J530" s="139">
        <f t="shared" si="213"/>
        <v>0</v>
      </c>
      <c r="K530" s="139">
        <f t="shared" si="213"/>
        <v>0</v>
      </c>
      <c r="L530" s="139">
        <f t="shared" si="213"/>
        <v>0</v>
      </c>
      <c r="M530" s="139">
        <f t="shared" si="213"/>
        <v>0</v>
      </c>
      <c r="N530" s="160"/>
    </row>
    <row r="531" spans="1:14" ht="38.25" x14ac:dyDescent="0.2">
      <c r="A531" s="91">
        <v>42</v>
      </c>
      <c r="B531" s="89" t="s">
        <v>40</v>
      </c>
      <c r="C531" s="137">
        <f>SUM(D531:M531)</f>
        <v>0</v>
      </c>
      <c r="D531" s="139"/>
      <c r="E531" s="139"/>
      <c r="F531" s="139"/>
      <c r="G531" s="139"/>
      <c r="H531" s="139"/>
      <c r="I531" s="139"/>
      <c r="J531" s="139"/>
      <c r="K531" s="139"/>
      <c r="L531" s="139"/>
      <c r="M531" s="139"/>
      <c r="N531" s="160"/>
    </row>
    <row r="532" spans="1:14" x14ac:dyDescent="0.2">
      <c r="A532" s="91"/>
      <c r="B532" s="89" t="s">
        <v>103</v>
      </c>
      <c r="C532" s="139">
        <f>C526+C530</f>
        <v>9600</v>
      </c>
      <c r="D532" s="139">
        <f t="shared" ref="D532:I532" si="214">D526+D530</f>
        <v>9600</v>
      </c>
      <c r="E532" s="139">
        <f t="shared" si="214"/>
        <v>0</v>
      </c>
      <c r="F532" s="139">
        <f t="shared" si="214"/>
        <v>0</v>
      </c>
      <c r="G532" s="139">
        <f t="shared" si="214"/>
        <v>0</v>
      </c>
      <c r="H532" s="139">
        <f t="shared" si="214"/>
        <v>0</v>
      </c>
      <c r="I532" s="139">
        <f t="shared" si="214"/>
        <v>0</v>
      </c>
      <c r="J532" s="139"/>
      <c r="K532" s="139">
        <f t="shared" ref="K532:M532" si="215">K526+K530</f>
        <v>0</v>
      </c>
      <c r="L532" s="139">
        <f t="shared" si="215"/>
        <v>0</v>
      </c>
      <c r="M532" s="139">
        <f t="shared" si="215"/>
        <v>0</v>
      </c>
      <c r="N532" s="160"/>
    </row>
    <row r="533" spans="1:14" ht="102" x14ac:dyDescent="0.2">
      <c r="A533" s="4" t="s">
        <v>10</v>
      </c>
      <c r="B533" s="79" t="s">
        <v>11</v>
      </c>
      <c r="C533" s="4" t="s">
        <v>123</v>
      </c>
      <c r="D533" s="4" t="s">
        <v>41</v>
      </c>
      <c r="E533" s="4" t="s">
        <v>42</v>
      </c>
      <c r="F533" s="4" t="s">
        <v>43</v>
      </c>
      <c r="G533" s="4" t="s">
        <v>44</v>
      </c>
      <c r="H533" s="4" t="s">
        <v>45</v>
      </c>
      <c r="I533" s="4" t="s">
        <v>46</v>
      </c>
      <c r="J533" s="4" t="s">
        <v>88</v>
      </c>
      <c r="K533" s="4" t="s">
        <v>47</v>
      </c>
      <c r="L533" s="4" t="s">
        <v>48</v>
      </c>
      <c r="M533" s="4" t="s">
        <v>49</v>
      </c>
      <c r="N533" s="160"/>
    </row>
    <row r="534" spans="1:14" x14ac:dyDescent="0.2">
      <c r="A534" s="4" t="s">
        <v>10</v>
      </c>
      <c r="B534" s="86"/>
      <c r="C534" s="87"/>
      <c r="D534" s="87"/>
      <c r="E534" s="87"/>
      <c r="F534" s="87"/>
      <c r="G534" s="87"/>
      <c r="H534" s="87"/>
      <c r="I534" s="87"/>
      <c r="J534" s="87"/>
      <c r="K534" s="87"/>
      <c r="L534" s="87"/>
      <c r="M534" s="87"/>
      <c r="N534" s="160"/>
    </row>
    <row r="535" spans="1:14" x14ac:dyDescent="0.2">
      <c r="A535" s="81"/>
      <c r="B535" s="89" t="s">
        <v>37</v>
      </c>
      <c r="C535" s="90"/>
      <c r="D535" s="90"/>
      <c r="E535" s="90"/>
      <c r="F535" s="90"/>
      <c r="G535" s="90"/>
      <c r="H535" s="90"/>
      <c r="I535" s="90"/>
      <c r="J535" s="90"/>
      <c r="K535" s="90"/>
      <c r="L535" s="90"/>
      <c r="M535" s="90"/>
      <c r="N535" s="160"/>
    </row>
    <row r="536" spans="1:14" x14ac:dyDescent="0.2">
      <c r="A536" s="147"/>
      <c r="B536" s="142" t="s">
        <v>38</v>
      </c>
      <c r="C536" s="143" t="s">
        <v>90</v>
      </c>
      <c r="D536" s="143"/>
      <c r="E536" s="144"/>
      <c r="F536" s="144"/>
      <c r="G536" s="144"/>
      <c r="H536" s="144"/>
      <c r="I536" s="144"/>
      <c r="J536" s="144"/>
      <c r="K536" s="144"/>
      <c r="L536" s="144"/>
      <c r="M536" s="144"/>
      <c r="N536" s="160"/>
    </row>
    <row r="537" spans="1:14" x14ac:dyDescent="0.2">
      <c r="A537" s="128">
        <v>3</v>
      </c>
      <c r="B537" s="89" t="s">
        <v>107</v>
      </c>
      <c r="C537" s="154">
        <f>SUM(C538:C540)</f>
        <v>295337</v>
      </c>
      <c r="D537" s="139">
        <f t="shared" ref="D537:M537" si="216">SUM(D538:D540)</f>
        <v>0</v>
      </c>
      <c r="E537" s="139">
        <f t="shared" si="216"/>
        <v>0</v>
      </c>
      <c r="F537" s="139">
        <f t="shared" si="216"/>
        <v>0</v>
      </c>
      <c r="G537" s="139">
        <f t="shared" si="216"/>
        <v>295337</v>
      </c>
      <c r="H537" s="139">
        <f t="shared" si="216"/>
        <v>0</v>
      </c>
      <c r="I537" s="139">
        <f t="shared" si="216"/>
        <v>0</v>
      </c>
      <c r="J537" s="139">
        <f t="shared" si="216"/>
        <v>0</v>
      </c>
      <c r="K537" s="139">
        <f t="shared" si="216"/>
        <v>0</v>
      </c>
      <c r="L537" s="139">
        <f t="shared" si="216"/>
        <v>0</v>
      </c>
      <c r="M537" s="139">
        <f t="shared" si="216"/>
        <v>0</v>
      </c>
      <c r="N537" s="160"/>
    </row>
    <row r="538" spans="1:14" x14ac:dyDescent="0.2">
      <c r="A538" s="128">
        <v>31</v>
      </c>
      <c r="B538" s="89" t="s">
        <v>12</v>
      </c>
      <c r="C538" s="137">
        <f>SUM(D538:M538)</f>
        <v>0</v>
      </c>
      <c r="D538" s="137"/>
      <c r="E538" s="137"/>
      <c r="F538" s="137"/>
      <c r="G538" s="137"/>
      <c r="H538" s="137"/>
      <c r="I538" s="137"/>
      <c r="J538" s="137"/>
      <c r="K538" s="137"/>
      <c r="L538" s="137"/>
      <c r="M538" s="137"/>
      <c r="N538" s="160"/>
    </row>
    <row r="539" spans="1:14" x14ac:dyDescent="0.2">
      <c r="A539" s="128">
        <v>32</v>
      </c>
      <c r="B539" s="89" t="s">
        <v>16</v>
      </c>
      <c r="C539" s="137">
        <v>295337</v>
      </c>
      <c r="D539" s="137"/>
      <c r="E539" s="137"/>
      <c r="F539" s="137"/>
      <c r="G539" s="137">
        <v>295337</v>
      </c>
      <c r="H539" s="137"/>
      <c r="I539" s="137"/>
      <c r="J539" s="137"/>
      <c r="K539" s="137"/>
      <c r="L539" s="137"/>
      <c r="M539" s="137"/>
      <c r="N539" s="160"/>
    </row>
    <row r="540" spans="1:14" x14ac:dyDescent="0.2">
      <c r="A540" s="91">
        <v>34</v>
      </c>
      <c r="B540" s="89" t="s">
        <v>20</v>
      </c>
      <c r="C540" s="137">
        <f>SUM(D540:M540)</f>
        <v>0</v>
      </c>
      <c r="D540" s="137"/>
      <c r="E540" s="137"/>
      <c r="F540" s="137"/>
      <c r="G540" s="137"/>
      <c r="H540" s="137"/>
      <c r="I540" s="137"/>
      <c r="J540" s="137"/>
      <c r="K540" s="137"/>
      <c r="L540" s="137"/>
      <c r="M540" s="137"/>
      <c r="N540" s="160"/>
    </row>
    <row r="541" spans="1:14" ht="25.5" x14ac:dyDescent="0.2">
      <c r="A541" s="91">
        <v>4</v>
      </c>
      <c r="B541" s="89" t="s">
        <v>28</v>
      </c>
      <c r="C541" s="139">
        <f t="shared" ref="C541:M541" si="217">SUM(C542)</f>
        <v>0</v>
      </c>
      <c r="D541" s="139">
        <f t="shared" si="217"/>
        <v>0</v>
      </c>
      <c r="E541" s="139">
        <f t="shared" si="217"/>
        <v>0</v>
      </c>
      <c r="F541" s="139">
        <f t="shared" si="217"/>
        <v>0</v>
      </c>
      <c r="G541" s="139">
        <f t="shared" si="217"/>
        <v>0</v>
      </c>
      <c r="H541" s="139">
        <f t="shared" si="217"/>
        <v>0</v>
      </c>
      <c r="I541" s="139">
        <f t="shared" si="217"/>
        <v>0</v>
      </c>
      <c r="J541" s="139">
        <f t="shared" si="217"/>
        <v>0</v>
      </c>
      <c r="K541" s="139">
        <f t="shared" si="217"/>
        <v>0</v>
      </c>
      <c r="L541" s="139">
        <f t="shared" si="217"/>
        <v>0</v>
      </c>
      <c r="M541" s="139">
        <f t="shared" si="217"/>
        <v>0</v>
      </c>
      <c r="N541" s="160"/>
    </row>
    <row r="542" spans="1:14" ht="38.25" x14ac:dyDescent="0.2">
      <c r="A542" s="91">
        <v>42</v>
      </c>
      <c r="B542" s="89" t="s">
        <v>40</v>
      </c>
      <c r="C542" s="137">
        <f>SUM(D542:M542)</f>
        <v>0</v>
      </c>
      <c r="D542" s="139"/>
      <c r="E542" s="139"/>
      <c r="F542" s="139"/>
      <c r="G542" s="139"/>
      <c r="H542" s="139"/>
      <c r="I542" s="139"/>
      <c r="J542" s="139"/>
      <c r="K542" s="139"/>
      <c r="L542" s="139"/>
      <c r="M542" s="139"/>
      <c r="N542" s="160"/>
    </row>
    <row r="543" spans="1:14" x14ac:dyDescent="0.2">
      <c r="A543" s="91"/>
      <c r="B543" s="89" t="s">
        <v>103</v>
      </c>
      <c r="C543" s="139">
        <f>C537+C541</f>
        <v>295337</v>
      </c>
      <c r="D543" s="139">
        <f t="shared" ref="D543:M543" si="218">D537+D541</f>
        <v>0</v>
      </c>
      <c r="E543" s="139">
        <f t="shared" si="218"/>
        <v>0</v>
      </c>
      <c r="F543" s="139">
        <f t="shared" si="218"/>
        <v>0</v>
      </c>
      <c r="G543" s="139">
        <f t="shared" si="218"/>
        <v>295337</v>
      </c>
      <c r="H543" s="139">
        <f t="shared" si="218"/>
        <v>0</v>
      </c>
      <c r="I543" s="139">
        <f t="shared" si="218"/>
        <v>0</v>
      </c>
      <c r="J543" s="139">
        <f t="shared" si="218"/>
        <v>0</v>
      </c>
      <c r="K543" s="139">
        <f t="shared" si="218"/>
        <v>0</v>
      </c>
      <c r="L543" s="139">
        <f t="shared" si="218"/>
        <v>0</v>
      </c>
      <c r="M543" s="139">
        <f t="shared" si="218"/>
        <v>0</v>
      </c>
      <c r="N543" s="160"/>
    </row>
    <row r="544" spans="1:14" x14ac:dyDescent="0.2">
      <c r="A544" s="148"/>
      <c r="B544" s="142" t="s">
        <v>39</v>
      </c>
      <c r="C544" s="143" t="s">
        <v>91</v>
      </c>
      <c r="D544" s="143"/>
      <c r="E544" s="143"/>
      <c r="F544" s="143"/>
      <c r="G544" s="143"/>
      <c r="H544" s="143"/>
      <c r="I544" s="143"/>
      <c r="J544" s="143"/>
      <c r="K544" s="143"/>
      <c r="L544" s="143"/>
      <c r="M544" s="143"/>
      <c r="N544" s="160"/>
    </row>
    <row r="545" spans="1:14" x14ac:dyDescent="0.2">
      <c r="A545" s="128">
        <v>3</v>
      </c>
      <c r="B545" s="89" t="s">
        <v>107</v>
      </c>
      <c r="C545" s="156">
        <f>SUM(C546:C547)</f>
        <v>3125561</v>
      </c>
      <c r="D545" s="139">
        <f t="shared" ref="D545:H545" si="219">SUM(D546:D548)</f>
        <v>0</v>
      </c>
      <c r="E545" s="139">
        <f t="shared" si="219"/>
        <v>0</v>
      </c>
      <c r="F545" s="139">
        <f t="shared" si="219"/>
        <v>0</v>
      </c>
      <c r="G545" s="139">
        <f t="shared" si="219"/>
        <v>0</v>
      </c>
      <c r="H545" s="139">
        <f t="shared" si="219"/>
        <v>0</v>
      </c>
      <c r="I545" s="139">
        <f>SUM(I546:I547)</f>
        <v>3125561</v>
      </c>
      <c r="J545" s="139">
        <f t="shared" ref="J545:M545" si="220">SUM(J546:J548)</f>
        <v>0</v>
      </c>
      <c r="K545" s="139">
        <f t="shared" si="220"/>
        <v>0</v>
      </c>
      <c r="L545" s="139">
        <f t="shared" si="220"/>
        <v>0</v>
      </c>
      <c r="M545" s="139">
        <f t="shared" si="220"/>
        <v>0</v>
      </c>
      <c r="N545" s="160"/>
    </row>
    <row r="546" spans="1:14" x14ac:dyDescent="0.2">
      <c r="A546" s="128">
        <v>31</v>
      </c>
      <c r="B546" s="89" t="s">
        <v>12</v>
      </c>
      <c r="C546" s="137">
        <v>3018861</v>
      </c>
      <c r="D546" s="137"/>
      <c r="E546" s="137"/>
      <c r="F546" s="137"/>
      <c r="G546" s="137"/>
      <c r="H546" s="137"/>
      <c r="I546" s="137">
        <v>3018861</v>
      </c>
      <c r="J546" s="137"/>
      <c r="K546" s="137"/>
      <c r="L546" s="137"/>
      <c r="M546" s="137"/>
      <c r="N546" s="160"/>
    </row>
    <row r="547" spans="1:14" x14ac:dyDescent="0.2">
      <c r="A547" s="128">
        <v>32</v>
      </c>
      <c r="B547" s="89" t="s">
        <v>16</v>
      </c>
      <c r="C547" s="137">
        <v>106700</v>
      </c>
      <c r="D547" s="137"/>
      <c r="E547" s="137"/>
      <c r="F547" s="137"/>
      <c r="G547" s="137"/>
      <c r="H547" s="137"/>
      <c r="I547" s="137">
        <v>106700</v>
      </c>
      <c r="J547" s="137"/>
      <c r="K547" s="137"/>
      <c r="L547" s="137"/>
      <c r="M547" s="137"/>
      <c r="N547" s="160"/>
    </row>
    <row r="548" spans="1:14" x14ac:dyDescent="0.2">
      <c r="A548" s="91">
        <v>34</v>
      </c>
      <c r="B548" s="89" t="s">
        <v>20</v>
      </c>
      <c r="C548" s="137">
        <f>SUM(D548:M548)</f>
        <v>0</v>
      </c>
      <c r="D548" s="137"/>
      <c r="E548" s="137"/>
      <c r="F548" s="137"/>
      <c r="G548" s="137"/>
      <c r="H548" s="137"/>
      <c r="I548" s="137"/>
      <c r="J548" s="137"/>
      <c r="K548" s="137"/>
      <c r="L548" s="137"/>
      <c r="M548" s="137"/>
      <c r="N548" s="160"/>
    </row>
    <row r="549" spans="1:14" ht="25.5" x14ac:dyDescent="0.2">
      <c r="A549" s="91">
        <v>4</v>
      </c>
      <c r="B549" s="89" t="s">
        <v>28</v>
      </c>
      <c r="C549" s="139">
        <f t="shared" ref="C549:M549" si="221">SUM(C550)</f>
        <v>0</v>
      </c>
      <c r="D549" s="139">
        <f t="shared" si="221"/>
        <v>0</v>
      </c>
      <c r="E549" s="139">
        <f t="shared" si="221"/>
        <v>0</v>
      </c>
      <c r="F549" s="139">
        <f t="shared" si="221"/>
        <v>0</v>
      </c>
      <c r="G549" s="139">
        <f t="shared" si="221"/>
        <v>0</v>
      </c>
      <c r="H549" s="139">
        <f t="shared" si="221"/>
        <v>0</v>
      </c>
      <c r="I549" s="139">
        <f t="shared" si="221"/>
        <v>0</v>
      </c>
      <c r="J549" s="139">
        <f t="shared" si="221"/>
        <v>0</v>
      </c>
      <c r="K549" s="139">
        <f t="shared" si="221"/>
        <v>0</v>
      </c>
      <c r="L549" s="139">
        <f t="shared" si="221"/>
        <v>0</v>
      </c>
      <c r="M549" s="139">
        <f t="shared" si="221"/>
        <v>0</v>
      </c>
      <c r="N549" s="160"/>
    </row>
    <row r="550" spans="1:14" ht="38.25" x14ac:dyDescent="0.2">
      <c r="A550" s="91">
        <v>42</v>
      </c>
      <c r="B550" s="89" t="s">
        <v>40</v>
      </c>
      <c r="C550" s="137">
        <f>SUM(D550:M550)</f>
        <v>0</v>
      </c>
      <c r="D550" s="139"/>
      <c r="E550" s="139"/>
      <c r="F550" s="139"/>
      <c r="G550" s="139"/>
      <c r="H550" s="139"/>
      <c r="I550" s="139"/>
      <c r="J550" s="139"/>
      <c r="K550" s="139"/>
      <c r="L550" s="139"/>
      <c r="M550" s="139"/>
      <c r="N550" s="160"/>
    </row>
    <row r="551" spans="1:14" x14ac:dyDescent="0.2">
      <c r="A551" s="91"/>
      <c r="B551" s="89" t="s">
        <v>103</v>
      </c>
      <c r="C551" s="139">
        <f>C545+C549</f>
        <v>3125561</v>
      </c>
      <c r="D551" s="139">
        <f t="shared" ref="D551:M551" si="222">D545+D549</f>
        <v>0</v>
      </c>
      <c r="E551" s="139">
        <f t="shared" si="222"/>
        <v>0</v>
      </c>
      <c r="F551" s="139">
        <f t="shared" si="222"/>
        <v>0</v>
      </c>
      <c r="G551" s="139">
        <f t="shared" si="222"/>
        <v>0</v>
      </c>
      <c r="H551" s="139">
        <f t="shared" si="222"/>
        <v>0</v>
      </c>
      <c r="I551" s="139">
        <f t="shared" si="222"/>
        <v>3125561</v>
      </c>
      <c r="J551" s="139">
        <f t="shared" si="222"/>
        <v>0</v>
      </c>
      <c r="K551" s="139">
        <f t="shared" si="222"/>
        <v>0</v>
      </c>
      <c r="L551" s="139">
        <f t="shared" si="222"/>
        <v>0</v>
      </c>
      <c r="M551" s="139">
        <f t="shared" si="222"/>
        <v>0</v>
      </c>
      <c r="N551" s="160"/>
    </row>
    <row r="552" spans="1:14" x14ac:dyDescent="0.2">
      <c r="A552" s="148"/>
      <c r="B552" s="142" t="s">
        <v>39</v>
      </c>
      <c r="C552" s="143" t="s">
        <v>92</v>
      </c>
      <c r="D552" s="143"/>
      <c r="E552" s="143"/>
      <c r="F552" s="143"/>
      <c r="G552" s="143"/>
      <c r="H552" s="143"/>
      <c r="I552" s="143"/>
      <c r="J552" s="143"/>
      <c r="K552" s="143"/>
      <c r="L552" s="143"/>
      <c r="M552" s="143"/>
      <c r="N552" s="160"/>
    </row>
    <row r="553" spans="1:14" x14ac:dyDescent="0.2">
      <c r="A553" s="128">
        <v>3</v>
      </c>
      <c r="B553" s="89" t="s">
        <v>107</v>
      </c>
      <c r="C553" s="155">
        <f>SUM(C554:C556)</f>
        <v>190300</v>
      </c>
      <c r="D553" s="139">
        <f t="shared" ref="D553:E553" si="223">SUM(D554:D556)</f>
        <v>0</v>
      </c>
      <c r="E553" s="139">
        <f t="shared" si="223"/>
        <v>4300</v>
      </c>
      <c r="F553" s="139">
        <v>186000</v>
      </c>
      <c r="G553" s="139">
        <f t="shared" ref="G553:M553" si="224">SUM(G554:G556)</f>
        <v>0</v>
      </c>
      <c r="H553" s="139">
        <f t="shared" si="224"/>
        <v>0</v>
      </c>
      <c r="I553" s="139">
        <f t="shared" si="224"/>
        <v>0</v>
      </c>
      <c r="J553" s="139">
        <f t="shared" si="224"/>
        <v>0</v>
      </c>
      <c r="K553" s="139">
        <f t="shared" si="224"/>
        <v>0</v>
      </c>
      <c r="L553" s="139">
        <f t="shared" si="224"/>
        <v>0</v>
      </c>
      <c r="M553" s="139">
        <f t="shared" si="224"/>
        <v>0</v>
      </c>
      <c r="N553" s="160"/>
    </row>
    <row r="554" spans="1:14" x14ac:dyDescent="0.2">
      <c r="A554" s="128">
        <v>31</v>
      </c>
      <c r="B554" s="89" t="s">
        <v>12</v>
      </c>
      <c r="C554" s="137">
        <f>SUM(D554:M554)</f>
        <v>0</v>
      </c>
      <c r="D554" s="137"/>
      <c r="E554" s="137"/>
      <c r="F554" s="137"/>
      <c r="G554" s="137"/>
      <c r="H554" s="137"/>
      <c r="I554" s="137"/>
      <c r="J554" s="137"/>
      <c r="K554" s="137"/>
      <c r="L554" s="137"/>
      <c r="M554" s="137"/>
      <c r="N554" s="160"/>
    </row>
    <row r="555" spans="1:14" x14ac:dyDescent="0.2">
      <c r="A555" s="128">
        <v>32</v>
      </c>
      <c r="B555" s="89" t="s">
        <v>16</v>
      </c>
      <c r="C555" s="137">
        <v>190000</v>
      </c>
      <c r="D555" s="137"/>
      <c r="E555" s="137">
        <v>4000</v>
      </c>
      <c r="F555" s="137">
        <v>186000</v>
      </c>
      <c r="G555" s="137"/>
      <c r="H555" s="137"/>
      <c r="I555" s="137"/>
      <c r="J555" s="137"/>
      <c r="K555" s="137"/>
      <c r="L555" s="137"/>
      <c r="M555" s="137"/>
      <c r="N555" s="160"/>
    </row>
    <row r="556" spans="1:14" x14ac:dyDescent="0.2">
      <c r="A556" s="91">
        <v>34</v>
      </c>
      <c r="B556" s="89" t="s">
        <v>20</v>
      </c>
      <c r="C556" s="137">
        <f>SUM(D556:M556)</f>
        <v>300</v>
      </c>
      <c r="D556" s="137"/>
      <c r="E556" s="137">
        <v>300</v>
      </c>
      <c r="F556" s="137"/>
      <c r="G556" s="137"/>
      <c r="H556" s="137"/>
      <c r="I556" s="137"/>
      <c r="J556" s="137"/>
      <c r="K556" s="137"/>
      <c r="L556" s="137"/>
      <c r="M556" s="137"/>
      <c r="N556" s="160"/>
    </row>
    <row r="557" spans="1:14" ht="25.5" x14ac:dyDescent="0.2">
      <c r="A557" s="91">
        <v>4</v>
      </c>
      <c r="B557" s="89" t="s">
        <v>28</v>
      </c>
      <c r="C557" s="139">
        <v>24000</v>
      </c>
      <c r="D557" s="139">
        <f t="shared" ref="D557:M557" si="225">SUM(D558)</f>
        <v>0</v>
      </c>
      <c r="E557" s="139"/>
      <c r="F557" s="139">
        <f t="shared" si="225"/>
        <v>4000</v>
      </c>
      <c r="G557" s="139">
        <f t="shared" si="225"/>
        <v>0</v>
      </c>
      <c r="H557" s="139">
        <f t="shared" si="225"/>
        <v>0</v>
      </c>
      <c r="I557" s="139">
        <f t="shared" si="225"/>
        <v>0</v>
      </c>
      <c r="J557" s="139">
        <f t="shared" si="225"/>
        <v>0</v>
      </c>
      <c r="K557" s="156">
        <v>20000</v>
      </c>
      <c r="L557" s="139">
        <f t="shared" si="225"/>
        <v>0</v>
      </c>
      <c r="M557" s="139">
        <f t="shared" si="225"/>
        <v>0</v>
      </c>
      <c r="N557" s="160"/>
    </row>
    <row r="558" spans="1:14" ht="38.25" x14ac:dyDescent="0.2">
      <c r="A558" s="91">
        <v>42</v>
      </c>
      <c r="B558" s="89" t="s">
        <v>40</v>
      </c>
      <c r="C558" s="137">
        <v>24000</v>
      </c>
      <c r="D558" s="139"/>
      <c r="E558" s="139"/>
      <c r="F558" s="139">
        <v>4000</v>
      </c>
      <c r="G558" s="139"/>
      <c r="H558" s="139"/>
      <c r="I558" s="139"/>
      <c r="J558" s="139"/>
      <c r="K558" s="156">
        <v>20000</v>
      </c>
      <c r="L558" s="139"/>
      <c r="M558" s="139"/>
      <c r="N558" s="160"/>
    </row>
    <row r="559" spans="1:14" x14ac:dyDescent="0.2">
      <c r="A559" s="91"/>
      <c r="B559" s="89" t="s">
        <v>103</v>
      </c>
      <c r="C559" s="139">
        <v>214300</v>
      </c>
      <c r="D559" s="139">
        <f t="shared" ref="D559" si="226">D553+D557</f>
        <v>0</v>
      </c>
      <c r="E559" s="139">
        <v>4300</v>
      </c>
      <c r="F559" s="139">
        <v>190000</v>
      </c>
      <c r="G559" s="139">
        <f t="shared" ref="G559:J559" si="227">G553+G557</f>
        <v>0</v>
      </c>
      <c r="H559" s="139">
        <f t="shared" si="227"/>
        <v>0</v>
      </c>
      <c r="I559" s="139">
        <f t="shared" si="227"/>
        <v>0</v>
      </c>
      <c r="J559" s="139">
        <f t="shared" si="227"/>
        <v>0</v>
      </c>
      <c r="K559" s="155">
        <v>20000</v>
      </c>
      <c r="L559" s="139">
        <f t="shared" ref="L559:M559" si="228">L553+L557</f>
        <v>0</v>
      </c>
      <c r="M559" s="139">
        <f t="shared" si="228"/>
        <v>0</v>
      </c>
      <c r="N559" s="160"/>
    </row>
    <row r="560" spans="1:14" x14ac:dyDescent="0.2">
      <c r="A560" s="148"/>
      <c r="B560" s="142" t="s">
        <v>39</v>
      </c>
      <c r="C560" s="143" t="s">
        <v>104</v>
      </c>
      <c r="D560" s="143"/>
      <c r="E560" s="143"/>
      <c r="F560" s="144"/>
      <c r="G560" s="144"/>
      <c r="H560" s="144"/>
      <c r="I560" s="144"/>
      <c r="J560" s="144"/>
      <c r="K560" s="144"/>
      <c r="L560" s="144"/>
      <c r="M560" s="144"/>
      <c r="N560" s="160"/>
    </row>
    <row r="561" spans="1:14" x14ac:dyDescent="0.2">
      <c r="A561" s="128">
        <v>3</v>
      </c>
      <c r="B561" s="89" t="s">
        <v>107</v>
      </c>
      <c r="C561" s="139">
        <v>0</v>
      </c>
      <c r="D561" s="139">
        <f t="shared" ref="D561:M561" si="229">SUM(D562:D564)</f>
        <v>0</v>
      </c>
      <c r="E561" s="139">
        <f t="shared" si="229"/>
        <v>0</v>
      </c>
      <c r="F561" s="139">
        <f t="shared" si="229"/>
        <v>0</v>
      </c>
      <c r="G561" s="139">
        <f t="shared" si="229"/>
        <v>0</v>
      </c>
      <c r="H561" s="139">
        <f t="shared" si="229"/>
        <v>0</v>
      </c>
      <c r="I561" s="139">
        <f t="shared" si="229"/>
        <v>0</v>
      </c>
      <c r="J561" s="139">
        <f t="shared" si="229"/>
        <v>0</v>
      </c>
      <c r="K561" s="139">
        <f t="shared" si="229"/>
        <v>0</v>
      </c>
      <c r="L561" s="139">
        <f t="shared" si="229"/>
        <v>0</v>
      </c>
      <c r="M561" s="139">
        <f t="shared" si="229"/>
        <v>0</v>
      </c>
      <c r="N561" s="160"/>
    </row>
    <row r="562" spans="1:14" x14ac:dyDescent="0.2">
      <c r="A562" s="128">
        <v>31</v>
      </c>
      <c r="B562" s="89" t="s">
        <v>12</v>
      </c>
      <c r="C562" s="137">
        <v>0</v>
      </c>
      <c r="D562" s="137"/>
      <c r="E562" s="137"/>
      <c r="F562" s="137"/>
      <c r="G562" s="137"/>
      <c r="H562" s="137"/>
      <c r="I562" s="137"/>
      <c r="J562" s="137">
        <v>0</v>
      </c>
      <c r="K562" s="137"/>
      <c r="L562" s="137"/>
      <c r="M562" s="137"/>
      <c r="N562" s="160"/>
    </row>
    <row r="563" spans="1:14" x14ac:dyDescent="0.2">
      <c r="A563" s="128">
        <v>32</v>
      </c>
      <c r="B563" s="89" t="s">
        <v>16</v>
      </c>
      <c r="C563" s="137">
        <f>SUM(D563:M563)</f>
        <v>0</v>
      </c>
      <c r="D563" s="137"/>
      <c r="E563" s="137"/>
      <c r="F563" s="137"/>
      <c r="G563" s="137"/>
      <c r="H563" s="137"/>
      <c r="I563" s="137"/>
      <c r="J563" s="137"/>
      <c r="K563" s="137"/>
      <c r="L563" s="137"/>
      <c r="M563" s="137"/>
      <c r="N563" s="160"/>
    </row>
    <row r="564" spans="1:14" x14ac:dyDescent="0.2">
      <c r="A564" s="91">
        <v>34</v>
      </c>
      <c r="B564" s="89" t="s">
        <v>20</v>
      </c>
      <c r="C564" s="137">
        <f>SUM(D564:M564)</f>
        <v>0</v>
      </c>
      <c r="D564" s="137"/>
      <c r="E564" s="137"/>
      <c r="F564" s="137"/>
      <c r="G564" s="137"/>
      <c r="H564" s="137"/>
      <c r="I564" s="137"/>
      <c r="J564" s="137"/>
      <c r="K564" s="137"/>
      <c r="L564" s="137"/>
      <c r="M564" s="137"/>
      <c r="N564" s="160"/>
    </row>
    <row r="565" spans="1:14" ht="25.5" x14ac:dyDescent="0.2">
      <c r="A565" s="91">
        <v>4</v>
      </c>
      <c r="B565" s="89" t="s">
        <v>28</v>
      </c>
      <c r="C565" s="139">
        <f t="shared" ref="C565:M565" si="230">SUM(C566)</f>
        <v>0</v>
      </c>
      <c r="D565" s="139">
        <f t="shared" si="230"/>
        <v>0</v>
      </c>
      <c r="E565" s="139">
        <f t="shared" si="230"/>
        <v>0</v>
      </c>
      <c r="F565" s="139">
        <f t="shared" si="230"/>
        <v>0</v>
      </c>
      <c r="G565" s="139">
        <f t="shared" si="230"/>
        <v>0</v>
      </c>
      <c r="H565" s="139">
        <f t="shared" si="230"/>
        <v>0</v>
      </c>
      <c r="I565" s="139">
        <f t="shared" si="230"/>
        <v>0</v>
      </c>
      <c r="J565" s="139">
        <f t="shared" si="230"/>
        <v>0</v>
      </c>
      <c r="K565" s="139">
        <f t="shared" si="230"/>
        <v>0</v>
      </c>
      <c r="L565" s="139">
        <f t="shared" si="230"/>
        <v>0</v>
      </c>
      <c r="M565" s="139">
        <f t="shared" si="230"/>
        <v>0</v>
      </c>
      <c r="N565" s="160"/>
    </row>
    <row r="566" spans="1:14" ht="38.25" x14ac:dyDescent="0.2">
      <c r="A566" s="91">
        <v>42</v>
      </c>
      <c r="B566" s="89" t="s">
        <v>40</v>
      </c>
      <c r="C566" s="137">
        <f>SUM(D566:M566)</f>
        <v>0</v>
      </c>
      <c r="D566" s="139"/>
      <c r="E566" s="139"/>
      <c r="F566" s="139"/>
      <c r="G566" s="139"/>
      <c r="H566" s="139"/>
      <c r="I566" s="139"/>
      <c r="J566" s="139"/>
      <c r="K566" s="139"/>
      <c r="L566" s="139"/>
      <c r="M566" s="139"/>
      <c r="N566" s="160"/>
    </row>
    <row r="567" spans="1:14" x14ac:dyDescent="0.2">
      <c r="A567" s="91"/>
      <c r="B567" s="89" t="s">
        <v>103</v>
      </c>
      <c r="C567" s="139">
        <f>C561+C565</f>
        <v>0</v>
      </c>
      <c r="D567" s="139">
        <f t="shared" ref="D567:M567" si="231">D561+D565</f>
        <v>0</v>
      </c>
      <c r="E567" s="139">
        <f t="shared" si="231"/>
        <v>0</v>
      </c>
      <c r="F567" s="139">
        <f t="shared" si="231"/>
        <v>0</v>
      </c>
      <c r="G567" s="139">
        <f t="shared" si="231"/>
        <v>0</v>
      </c>
      <c r="H567" s="139">
        <f t="shared" si="231"/>
        <v>0</v>
      </c>
      <c r="I567" s="139">
        <f t="shared" si="231"/>
        <v>0</v>
      </c>
      <c r="J567" s="139">
        <f t="shared" si="231"/>
        <v>0</v>
      </c>
      <c r="K567" s="139">
        <f t="shared" si="231"/>
        <v>0</v>
      </c>
      <c r="L567" s="139">
        <f t="shared" si="231"/>
        <v>0</v>
      </c>
      <c r="M567" s="139">
        <f t="shared" si="231"/>
        <v>0</v>
      </c>
      <c r="N567" s="160"/>
    </row>
    <row r="568" spans="1:14" x14ac:dyDescent="0.2">
      <c r="A568" s="148"/>
      <c r="B568" s="142" t="s">
        <v>39</v>
      </c>
      <c r="C568" s="143" t="s">
        <v>105</v>
      </c>
      <c r="D568" s="143"/>
      <c r="E568" s="144"/>
      <c r="F568" s="144"/>
      <c r="G568" s="144"/>
      <c r="H568" s="144"/>
      <c r="I568" s="144"/>
      <c r="J568" s="144"/>
      <c r="K568" s="144"/>
      <c r="L568" s="144"/>
      <c r="M568" s="144"/>
      <c r="N568" s="160"/>
    </row>
    <row r="569" spans="1:14" x14ac:dyDescent="0.2">
      <c r="A569" s="128">
        <v>3</v>
      </c>
      <c r="B569" s="89" t="s">
        <v>107</v>
      </c>
      <c r="C569" s="139">
        <f>SUM(C570:C572)</f>
        <v>27678</v>
      </c>
      <c r="D569" s="139">
        <f t="shared" ref="D569:M569" si="232">SUM(D570:D572)</f>
        <v>0</v>
      </c>
      <c r="E569" s="139">
        <f t="shared" si="232"/>
        <v>0</v>
      </c>
      <c r="F569" s="139">
        <f t="shared" si="232"/>
        <v>0</v>
      </c>
      <c r="G569" s="139">
        <f t="shared" si="232"/>
        <v>0</v>
      </c>
      <c r="H569" s="139">
        <f t="shared" si="232"/>
        <v>0</v>
      </c>
      <c r="I569" s="139">
        <f t="shared" si="232"/>
        <v>0</v>
      </c>
      <c r="J569" s="139">
        <f t="shared" si="232"/>
        <v>27678</v>
      </c>
      <c r="K569" s="139">
        <f t="shared" si="232"/>
        <v>0</v>
      </c>
      <c r="L569" s="139">
        <f t="shared" si="232"/>
        <v>0</v>
      </c>
      <c r="M569" s="139">
        <f t="shared" si="232"/>
        <v>0</v>
      </c>
      <c r="N569" s="160"/>
    </row>
    <row r="570" spans="1:14" x14ac:dyDescent="0.2">
      <c r="A570" s="128">
        <v>31</v>
      </c>
      <c r="B570" s="89" t="s">
        <v>12</v>
      </c>
      <c r="C570" s="137">
        <f>SUM(D570:M570)</f>
        <v>0</v>
      </c>
      <c r="D570" s="137"/>
      <c r="E570" s="137"/>
      <c r="F570" s="137"/>
      <c r="G570" s="137"/>
      <c r="H570" s="137"/>
      <c r="I570" s="137"/>
      <c r="J570" s="137"/>
      <c r="K570" s="137"/>
      <c r="L570" s="137"/>
      <c r="M570" s="137"/>
      <c r="N570" s="160"/>
    </row>
    <row r="571" spans="1:14" x14ac:dyDescent="0.2">
      <c r="A571" s="128">
        <v>32</v>
      </c>
      <c r="B571" s="89" t="s">
        <v>16</v>
      </c>
      <c r="C571" s="137">
        <v>27678</v>
      </c>
      <c r="D571" s="137"/>
      <c r="E571" s="137"/>
      <c r="F571" s="137"/>
      <c r="G571" s="137"/>
      <c r="H571" s="137"/>
      <c r="I571" s="137"/>
      <c r="J571" s="137">
        <v>27678</v>
      </c>
      <c r="K571" s="137"/>
      <c r="L571" s="137"/>
      <c r="M571" s="137"/>
      <c r="N571" s="160"/>
    </row>
    <row r="572" spans="1:14" x14ac:dyDescent="0.2">
      <c r="A572" s="91">
        <v>34</v>
      </c>
      <c r="B572" s="89" t="s">
        <v>20</v>
      </c>
      <c r="C572" s="137">
        <f>SUM(D572:M572)</f>
        <v>0</v>
      </c>
      <c r="D572" s="137"/>
      <c r="E572" s="137"/>
      <c r="F572" s="137"/>
      <c r="G572" s="137"/>
      <c r="H572" s="137"/>
      <c r="I572" s="137"/>
      <c r="J572" s="137"/>
      <c r="K572" s="137"/>
      <c r="L572" s="137"/>
      <c r="M572" s="137"/>
      <c r="N572" s="160"/>
    </row>
    <row r="573" spans="1:14" ht="25.5" x14ac:dyDescent="0.2">
      <c r="A573" s="91">
        <v>4</v>
      </c>
      <c r="B573" s="89" t="s">
        <v>28</v>
      </c>
      <c r="C573" s="139">
        <f t="shared" ref="C573:M573" si="233">SUM(C574)</f>
        <v>0</v>
      </c>
      <c r="D573" s="139">
        <f t="shared" si="233"/>
        <v>0</v>
      </c>
      <c r="E573" s="139">
        <f t="shared" si="233"/>
        <v>0</v>
      </c>
      <c r="F573" s="139">
        <f t="shared" si="233"/>
        <v>0</v>
      </c>
      <c r="G573" s="139">
        <f t="shared" si="233"/>
        <v>0</v>
      </c>
      <c r="H573" s="139">
        <f t="shared" si="233"/>
        <v>0</v>
      </c>
      <c r="I573" s="139">
        <f t="shared" si="233"/>
        <v>0</v>
      </c>
      <c r="J573" s="139">
        <f t="shared" si="233"/>
        <v>0</v>
      </c>
      <c r="K573" s="139">
        <f t="shared" si="233"/>
        <v>0</v>
      </c>
      <c r="L573" s="139">
        <f t="shared" si="233"/>
        <v>0</v>
      </c>
      <c r="M573" s="139">
        <f t="shared" si="233"/>
        <v>0</v>
      </c>
      <c r="N573" s="160"/>
    </row>
    <row r="574" spans="1:14" ht="38.25" x14ac:dyDescent="0.2">
      <c r="A574" s="91">
        <v>42</v>
      </c>
      <c r="B574" s="89" t="s">
        <v>40</v>
      </c>
      <c r="C574" s="137">
        <f>SUM(D574:M574)</f>
        <v>0</v>
      </c>
      <c r="D574" s="139"/>
      <c r="E574" s="139"/>
      <c r="F574" s="139"/>
      <c r="G574" s="139"/>
      <c r="H574" s="139"/>
      <c r="I574" s="139"/>
      <c r="J574" s="139"/>
      <c r="K574" s="139"/>
      <c r="L574" s="139"/>
      <c r="M574" s="139"/>
      <c r="N574" s="160"/>
    </row>
    <row r="575" spans="1:14" x14ac:dyDescent="0.2">
      <c r="A575" s="91"/>
      <c r="B575" s="89" t="s">
        <v>103</v>
      </c>
      <c r="C575" s="139">
        <f>C569+C573</f>
        <v>27678</v>
      </c>
      <c r="D575" s="139">
        <f t="shared" ref="D575:M575" si="234">D569+D573</f>
        <v>0</v>
      </c>
      <c r="E575" s="139">
        <f t="shared" si="234"/>
        <v>0</v>
      </c>
      <c r="F575" s="139">
        <f t="shared" si="234"/>
        <v>0</v>
      </c>
      <c r="G575" s="139">
        <f t="shared" si="234"/>
        <v>0</v>
      </c>
      <c r="H575" s="139">
        <f t="shared" si="234"/>
        <v>0</v>
      </c>
      <c r="I575" s="139">
        <f t="shared" si="234"/>
        <v>0</v>
      </c>
      <c r="J575" s="139">
        <f t="shared" si="234"/>
        <v>27678</v>
      </c>
      <c r="K575" s="139">
        <f t="shared" si="234"/>
        <v>0</v>
      </c>
      <c r="L575" s="139">
        <f t="shared" si="234"/>
        <v>0</v>
      </c>
      <c r="M575" s="139">
        <f t="shared" si="234"/>
        <v>0</v>
      </c>
      <c r="N575" s="160"/>
    </row>
    <row r="576" spans="1:14" x14ac:dyDescent="0.2">
      <c r="A576" s="148"/>
      <c r="B576" s="142" t="s">
        <v>39</v>
      </c>
      <c r="C576" s="143" t="s">
        <v>106</v>
      </c>
      <c r="D576" s="143"/>
      <c r="E576" s="144"/>
      <c r="F576" s="144"/>
      <c r="G576" s="144"/>
      <c r="H576" s="144"/>
      <c r="I576" s="144"/>
      <c r="J576" s="144"/>
      <c r="K576" s="144"/>
      <c r="L576" s="144"/>
      <c r="M576" s="144"/>
      <c r="N576" s="160"/>
    </row>
    <row r="577" spans="1:14" x14ac:dyDescent="0.2">
      <c r="A577" s="128">
        <v>3</v>
      </c>
      <c r="B577" s="89" t="s">
        <v>107</v>
      </c>
      <c r="C577" s="139">
        <f>SUM(C578:C580)</f>
        <v>14772</v>
      </c>
      <c r="D577" s="139">
        <f t="shared" ref="D577:M577" si="235">SUM(D578:D580)</f>
        <v>0</v>
      </c>
      <c r="E577" s="139">
        <f t="shared" si="235"/>
        <v>0</v>
      </c>
      <c r="F577" s="139">
        <f t="shared" si="235"/>
        <v>0</v>
      </c>
      <c r="G577" s="139">
        <f t="shared" si="235"/>
        <v>0</v>
      </c>
      <c r="H577" s="139">
        <f t="shared" si="235"/>
        <v>0</v>
      </c>
      <c r="I577" s="139">
        <f t="shared" si="235"/>
        <v>0</v>
      </c>
      <c r="J577" s="139">
        <f t="shared" si="235"/>
        <v>14772</v>
      </c>
      <c r="K577" s="139">
        <f t="shared" si="235"/>
        <v>0</v>
      </c>
      <c r="L577" s="139">
        <f t="shared" si="235"/>
        <v>0</v>
      </c>
      <c r="M577" s="139">
        <f t="shared" si="235"/>
        <v>0</v>
      </c>
      <c r="N577" s="160"/>
    </row>
    <row r="578" spans="1:14" x14ac:dyDescent="0.2">
      <c r="A578" s="128">
        <v>31</v>
      </c>
      <c r="B578" s="89" t="s">
        <v>12</v>
      </c>
      <c r="C578" s="137">
        <f>SUM(D578:M578)</f>
        <v>0</v>
      </c>
      <c r="D578" s="137"/>
      <c r="E578" s="137"/>
      <c r="F578" s="137"/>
      <c r="G578" s="137"/>
      <c r="H578" s="137"/>
      <c r="I578" s="137"/>
      <c r="J578" s="137"/>
      <c r="K578" s="137"/>
      <c r="L578" s="137"/>
      <c r="M578" s="137"/>
      <c r="N578" s="160"/>
    </row>
    <row r="579" spans="1:14" x14ac:dyDescent="0.2">
      <c r="A579" s="128">
        <v>32</v>
      </c>
      <c r="B579" s="89" t="s">
        <v>16</v>
      </c>
      <c r="C579" s="137">
        <v>14772</v>
      </c>
      <c r="D579" s="137"/>
      <c r="E579" s="137"/>
      <c r="F579" s="137"/>
      <c r="G579" s="137"/>
      <c r="H579" s="137"/>
      <c r="I579" s="137"/>
      <c r="J579" s="137">
        <v>14772</v>
      </c>
      <c r="K579" s="137"/>
      <c r="L579" s="137"/>
      <c r="M579" s="137"/>
      <c r="N579" s="160"/>
    </row>
    <row r="580" spans="1:14" x14ac:dyDescent="0.2">
      <c r="A580" s="91">
        <v>34</v>
      </c>
      <c r="B580" s="89" t="s">
        <v>20</v>
      </c>
      <c r="C580" s="137">
        <f>SUM(D580:M580)</f>
        <v>0</v>
      </c>
      <c r="D580" s="137"/>
      <c r="E580" s="137"/>
      <c r="F580" s="137"/>
      <c r="G580" s="137"/>
      <c r="H580" s="137"/>
      <c r="I580" s="137"/>
      <c r="J580" s="137"/>
      <c r="K580" s="137"/>
      <c r="L580" s="137"/>
      <c r="M580" s="137"/>
      <c r="N580" s="160"/>
    </row>
    <row r="581" spans="1:14" ht="25.5" x14ac:dyDescent="0.2">
      <c r="A581" s="91">
        <v>4</v>
      </c>
      <c r="B581" s="89" t="s">
        <v>28</v>
      </c>
      <c r="C581" s="139">
        <f t="shared" ref="C581:M581" si="236">SUM(C582)</f>
        <v>0</v>
      </c>
      <c r="D581" s="139">
        <f t="shared" si="236"/>
        <v>0</v>
      </c>
      <c r="E581" s="139">
        <f t="shared" si="236"/>
        <v>0</v>
      </c>
      <c r="F581" s="139">
        <f t="shared" si="236"/>
        <v>0</v>
      </c>
      <c r="G581" s="139">
        <f t="shared" si="236"/>
        <v>0</v>
      </c>
      <c r="H581" s="139">
        <f t="shared" si="236"/>
        <v>0</v>
      </c>
      <c r="I581" s="139">
        <f t="shared" si="236"/>
        <v>0</v>
      </c>
      <c r="J581" s="139">
        <f t="shared" si="236"/>
        <v>0</v>
      </c>
      <c r="K581" s="139">
        <f t="shared" si="236"/>
        <v>0</v>
      </c>
      <c r="L581" s="139">
        <f t="shared" si="236"/>
        <v>0</v>
      </c>
      <c r="M581" s="139">
        <f t="shared" si="236"/>
        <v>0</v>
      </c>
    </row>
    <row r="582" spans="1:14" ht="38.25" x14ac:dyDescent="0.2">
      <c r="A582" s="91">
        <v>42</v>
      </c>
      <c r="B582" s="89" t="s">
        <v>40</v>
      </c>
      <c r="C582" s="137">
        <f>SUM(D582:M582)</f>
        <v>0</v>
      </c>
      <c r="D582" s="139"/>
      <c r="E582" s="139"/>
      <c r="F582" s="139"/>
      <c r="G582" s="139"/>
      <c r="H582" s="139"/>
      <c r="I582" s="139"/>
      <c r="J582" s="139"/>
      <c r="K582" s="139"/>
      <c r="L582" s="139"/>
      <c r="M582" s="139"/>
    </row>
    <row r="583" spans="1:14" x14ac:dyDescent="0.2">
      <c r="A583" s="91"/>
      <c r="B583" s="89" t="s">
        <v>103</v>
      </c>
      <c r="C583" s="139">
        <f>C577+C581</f>
        <v>14772</v>
      </c>
      <c r="D583" s="139">
        <f t="shared" ref="D583:M583" si="237">D577+D581</f>
        <v>0</v>
      </c>
      <c r="E583" s="139">
        <f t="shared" si="237"/>
        <v>0</v>
      </c>
      <c r="F583" s="139">
        <f t="shared" si="237"/>
        <v>0</v>
      </c>
      <c r="G583" s="139">
        <f t="shared" si="237"/>
        <v>0</v>
      </c>
      <c r="H583" s="139">
        <f t="shared" si="237"/>
        <v>0</v>
      </c>
      <c r="I583" s="139">
        <f t="shared" si="237"/>
        <v>0</v>
      </c>
      <c r="J583" s="139">
        <f t="shared" si="237"/>
        <v>14772</v>
      </c>
      <c r="K583" s="139">
        <f t="shared" si="237"/>
        <v>0</v>
      </c>
      <c r="L583" s="139">
        <f t="shared" si="237"/>
        <v>0</v>
      </c>
      <c r="M583" s="139">
        <f t="shared" si="237"/>
        <v>0</v>
      </c>
    </row>
    <row r="584" spans="1:14" x14ac:dyDescent="0.2">
      <c r="A584" s="91"/>
      <c r="B584" s="89" t="s">
        <v>103</v>
      </c>
      <c r="C584" s="139">
        <f>C578+C582</f>
        <v>0</v>
      </c>
      <c r="D584" s="139">
        <f t="shared" ref="D584:M584" si="238">D578+D582</f>
        <v>0</v>
      </c>
      <c r="E584" s="139">
        <f t="shared" si="238"/>
        <v>0</v>
      </c>
      <c r="F584" s="139">
        <f t="shared" si="238"/>
        <v>0</v>
      </c>
      <c r="G584" s="139">
        <f t="shared" si="238"/>
        <v>0</v>
      </c>
      <c r="H584" s="139">
        <f t="shared" si="238"/>
        <v>0</v>
      </c>
      <c r="I584" s="139">
        <f t="shared" si="238"/>
        <v>0</v>
      </c>
      <c r="J584" s="139">
        <f t="shared" si="238"/>
        <v>0</v>
      </c>
      <c r="K584" s="139">
        <f t="shared" si="238"/>
        <v>0</v>
      </c>
      <c r="L584" s="139">
        <f t="shared" si="238"/>
        <v>0</v>
      </c>
      <c r="M584" s="139">
        <f t="shared" si="238"/>
        <v>0</v>
      </c>
    </row>
    <row r="585" spans="1:14" x14ac:dyDescent="0.2">
      <c r="A585" s="148"/>
      <c r="B585" s="142" t="s">
        <v>39</v>
      </c>
      <c r="C585" s="143" t="s">
        <v>108</v>
      </c>
      <c r="D585" s="143"/>
      <c r="E585" s="144"/>
      <c r="F585" s="144"/>
      <c r="G585" s="144"/>
      <c r="H585" s="144"/>
      <c r="I585" s="144"/>
      <c r="J585" s="144"/>
      <c r="K585" s="144"/>
      <c r="L585" s="144"/>
      <c r="M585" s="144"/>
    </row>
    <row r="586" spans="1:14" x14ac:dyDescent="0.2">
      <c r="A586" s="128">
        <v>3</v>
      </c>
      <c r="B586" s="89" t="s">
        <v>107</v>
      </c>
      <c r="C586" s="139"/>
      <c r="D586" s="139"/>
      <c r="E586" s="139">
        <f t="shared" ref="E586:M586" si="239">SUM(E587:E589)</f>
        <v>0</v>
      </c>
      <c r="F586" s="139">
        <f t="shared" si="239"/>
        <v>0</v>
      </c>
      <c r="G586" s="139">
        <f t="shared" si="239"/>
        <v>0</v>
      </c>
      <c r="H586" s="139">
        <f t="shared" si="239"/>
        <v>0</v>
      </c>
      <c r="I586" s="139">
        <f t="shared" si="239"/>
        <v>0</v>
      </c>
      <c r="J586" s="139">
        <f t="shared" si="239"/>
        <v>0</v>
      </c>
      <c r="K586" s="139">
        <f t="shared" si="239"/>
        <v>0</v>
      </c>
      <c r="L586" s="139">
        <f t="shared" si="239"/>
        <v>0</v>
      </c>
      <c r="M586" s="139">
        <f t="shared" si="239"/>
        <v>0</v>
      </c>
    </row>
    <row r="587" spans="1:14" x14ac:dyDescent="0.2">
      <c r="A587" s="128">
        <v>31</v>
      </c>
      <c r="B587" s="89" t="s">
        <v>12</v>
      </c>
      <c r="C587" s="137"/>
      <c r="D587" s="137"/>
      <c r="E587" s="137"/>
      <c r="F587" s="137"/>
      <c r="G587" s="137"/>
      <c r="H587" s="137"/>
      <c r="I587" s="137"/>
      <c r="J587" s="137"/>
      <c r="K587" s="137"/>
      <c r="L587" s="137"/>
      <c r="M587" s="137"/>
    </row>
    <row r="588" spans="1:14" x14ac:dyDescent="0.2">
      <c r="A588" s="128">
        <v>32</v>
      </c>
      <c r="B588" s="89" t="s">
        <v>16</v>
      </c>
      <c r="C588" s="137"/>
      <c r="D588" s="137"/>
      <c r="E588" s="137"/>
      <c r="F588" s="137"/>
      <c r="G588" s="137"/>
      <c r="H588" s="137"/>
      <c r="I588" s="137"/>
      <c r="J588" s="137"/>
      <c r="K588" s="137"/>
      <c r="L588" s="137"/>
      <c r="M588" s="137"/>
    </row>
    <row r="589" spans="1:14" x14ac:dyDescent="0.2">
      <c r="A589" s="91">
        <v>34</v>
      </c>
      <c r="B589" s="89" t="s">
        <v>20</v>
      </c>
      <c r="C589" s="137">
        <f>SUM(D589:M589)</f>
        <v>0</v>
      </c>
      <c r="D589" s="137"/>
      <c r="E589" s="137"/>
      <c r="F589" s="137"/>
      <c r="G589" s="137"/>
      <c r="H589" s="137"/>
      <c r="I589" s="137"/>
      <c r="J589" s="137"/>
      <c r="K589" s="137"/>
      <c r="L589" s="137"/>
      <c r="M589" s="137"/>
    </row>
    <row r="590" spans="1:14" ht="25.5" x14ac:dyDescent="0.2">
      <c r="A590" s="91">
        <v>4</v>
      </c>
      <c r="B590" s="89" t="s">
        <v>28</v>
      </c>
      <c r="C590" s="139">
        <f t="shared" ref="C590:M590" si="240">SUM(C591)</f>
        <v>0</v>
      </c>
      <c r="D590" s="139">
        <f t="shared" si="240"/>
        <v>0</v>
      </c>
      <c r="E590" s="139">
        <f t="shared" si="240"/>
        <v>0</v>
      </c>
      <c r="F590" s="139">
        <f t="shared" si="240"/>
        <v>0</v>
      </c>
      <c r="G590" s="139">
        <f t="shared" si="240"/>
        <v>0</v>
      </c>
      <c r="H590" s="139">
        <f t="shared" si="240"/>
        <v>0</v>
      </c>
      <c r="I590" s="139">
        <f t="shared" si="240"/>
        <v>0</v>
      </c>
      <c r="J590" s="139">
        <f t="shared" si="240"/>
        <v>0</v>
      </c>
      <c r="K590" s="139">
        <f t="shared" si="240"/>
        <v>0</v>
      </c>
      <c r="L590" s="139">
        <f t="shared" si="240"/>
        <v>0</v>
      </c>
      <c r="M590" s="139">
        <f t="shared" si="240"/>
        <v>0</v>
      </c>
    </row>
    <row r="591" spans="1:14" ht="38.25" x14ac:dyDescent="0.2">
      <c r="A591" s="91">
        <v>42</v>
      </c>
      <c r="B591" s="89" t="s">
        <v>40</v>
      </c>
      <c r="C591" s="137">
        <f>SUM(D591:M591)</f>
        <v>0</v>
      </c>
      <c r="D591" s="139"/>
      <c r="E591" s="139"/>
      <c r="F591" s="139"/>
      <c r="G591" s="139"/>
      <c r="H591" s="139"/>
      <c r="I591" s="139"/>
      <c r="J591" s="139"/>
      <c r="K591" s="139"/>
      <c r="L591" s="139"/>
      <c r="M591" s="139"/>
    </row>
    <row r="592" spans="1:14" x14ac:dyDescent="0.2">
      <c r="A592" s="91"/>
      <c r="B592" s="89" t="s">
        <v>103</v>
      </c>
      <c r="C592" s="139"/>
      <c r="D592" s="139"/>
      <c r="E592" s="139">
        <f t="shared" ref="E592:I592" si="241">E586+E590</f>
        <v>0</v>
      </c>
      <c r="F592" s="139">
        <f t="shared" si="241"/>
        <v>0</v>
      </c>
      <c r="G592" s="139">
        <f t="shared" si="241"/>
        <v>0</v>
      </c>
      <c r="H592" s="139">
        <f t="shared" si="241"/>
        <v>0</v>
      </c>
      <c r="I592" s="139">
        <f t="shared" si="241"/>
        <v>0</v>
      </c>
      <c r="J592" s="139"/>
      <c r="K592" s="139">
        <f t="shared" ref="K592:M592" si="242">K586+K590</f>
        <v>0</v>
      </c>
      <c r="L592" s="139">
        <f t="shared" si="242"/>
        <v>0</v>
      </c>
      <c r="M592" s="139">
        <f t="shared" si="242"/>
        <v>0</v>
      </c>
    </row>
  </sheetData>
  <mergeCells count="1">
    <mergeCell ref="A1:M1"/>
  </mergeCells>
  <phoneticPr fontId="0" type="noConversion"/>
  <printOptions horizontalCentered="1"/>
  <pageMargins left="0" right="0" top="0.27559055118110237" bottom="0.15748031496062992" header="0.31496062992125984" footer="0.31496062992125984"/>
  <pageSetup paperSize="9" scale="85" firstPageNumber="3" fitToHeight="0" orientation="landscape" useFirstPageNumber="1" horizontalDpi="4294967293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Petra</cp:lastModifiedBy>
  <cp:lastPrinted>2021-12-01T15:16:19Z</cp:lastPrinted>
  <dcterms:created xsi:type="dcterms:W3CDTF">2013-09-11T11:00:21Z</dcterms:created>
  <dcterms:modified xsi:type="dcterms:W3CDTF">2021-12-27T07:01:55Z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Obrasci - Prijedlog financijskog plana.xls</vt:lpwstr>
  </property>
</Properties>
</file>